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движение" sheetId="3" r:id="rId1"/>
  </sheets>
  <definedNames>
    <definedName name="_xlnm.Print_Area" localSheetId="0">движение!$A$1:$AY$158</definedName>
  </definedNames>
  <calcPr calcId="124519"/>
</workbook>
</file>

<file path=xl/calcChain.xml><?xml version="1.0" encoding="utf-8"?>
<calcChain xmlns="http://schemas.openxmlformats.org/spreadsheetml/2006/main">
  <c r="R37" i="3"/>
  <c r="R41"/>
  <c r="S37"/>
  <c r="T37"/>
  <c r="X37" s="1"/>
  <c r="X41" s="1"/>
  <c r="AB37"/>
  <c r="G37"/>
  <c r="H37"/>
  <c r="I37"/>
  <c r="E55"/>
  <c r="E72"/>
  <c r="D55"/>
  <c r="C71"/>
  <c r="B71"/>
  <c r="C66"/>
  <c r="B66"/>
  <c r="C55"/>
  <c r="B55"/>
  <c r="Y38"/>
  <c r="X38"/>
  <c r="F37"/>
  <c r="D37"/>
  <c r="C37"/>
  <c r="I66"/>
  <c r="H66"/>
  <c r="I55"/>
  <c r="I72" s="1"/>
  <c r="H55"/>
  <c r="H72" s="1"/>
  <c r="F66"/>
  <c r="G55"/>
  <c r="F55"/>
  <c r="F72" s="1"/>
  <c r="D71"/>
  <c r="Y6"/>
  <c r="X6"/>
  <c r="Y39"/>
  <c r="X39"/>
  <c r="M39"/>
  <c r="L39"/>
  <c r="M38"/>
  <c r="L38"/>
  <c r="L6"/>
  <c r="AF6" s="1"/>
  <c r="M6"/>
  <c r="AD6"/>
  <c r="AE6"/>
  <c r="J55"/>
  <c r="K55"/>
  <c r="L55"/>
  <c r="M55"/>
  <c r="M72"/>
  <c r="D66"/>
  <c r="AE39"/>
  <c r="AD39"/>
  <c r="N41"/>
  <c r="L71"/>
  <c r="M71"/>
  <c r="J66"/>
  <c r="K66"/>
  <c r="L66"/>
  <c r="M66"/>
  <c r="I71"/>
  <c r="H71"/>
  <c r="J7"/>
  <c r="J37" s="1"/>
  <c r="J41" s="1"/>
  <c r="K7"/>
  <c r="K37"/>
  <c r="O7"/>
  <c r="O37"/>
  <c r="U7"/>
  <c r="U37"/>
  <c r="V7"/>
  <c r="V41"/>
  <c r="W7"/>
  <c r="W37"/>
  <c r="Z7"/>
  <c r="Z37"/>
  <c r="Z41" s="1"/>
  <c r="AA7"/>
  <c r="AA37" s="1"/>
  <c r="AC7"/>
  <c r="AC37" s="1"/>
  <c r="L8"/>
  <c r="AF8" s="1"/>
  <c r="M8"/>
  <c r="X8"/>
  <c r="Y8"/>
  <c r="AG8" s="1"/>
  <c r="AD8"/>
  <c r="AE8"/>
  <c r="L9"/>
  <c r="AF9" s="1"/>
  <c r="M9"/>
  <c r="X9"/>
  <c r="Y9"/>
  <c r="AD9"/>
  <c r="AE9"/>
  <c r="AE7" s="1"/>
  <c r="AE37" s="1"/>
  <c r="L10"/>
  <c r="M10"/>
  <c r="AG10" s="1"/>
  <c r="X10"/>
  <c r="AF10"/>
  <c r="Y10"/>
  <c r="AD10"/>
  <c r="AE10"/>
  <c r="L11"/>
  <c r="M11"/>
  <c r="X11"/>
  <c r="AF11" s="1"/>
  <c r="Y11"/>
  <c r="AD11"/>
  <c r="AD7" s="1"/>
  <c r="AD37" s="1"/>
  <c r="AD41" s="1"/>
  <c r="AE11"/>
  <c r="L12"/>
  <c r="AF12" s="1"/>
  <c r="M12"/>
  <c r="X12"/>
  <c r="Y12"/>
  <c r="AD12"/>
  <c r="AE12"/>
  <c r="L13"/>
  <c r="AF13" s="1"/>
  <c r="M13"/>
  <c r="X13"/>
  <c r="Y13"/>
  <c r="AD13"/>
  <c r="AE13"/>
  <c r="L14"/>
  <c r="M14"/>
  <c r="X14"/>
  <c r="AF14" s="1"/>
  <c r="Y14"/>
  <c r="AD14"/>
  <c r="AE14"/>
  <c r="L15"/>
  <c r="M15"/>
  <c r="X15"/>
  <c r="Y15"/>
  <c r="AD15"/>
  <c r="AE15"/>
  <c r="L16"/>
  <c r="M16"/>
  <c r="M7" s="1"/>
  <c r="X16"/>
  <c r="Y16"/>
  <c r="AD16"/>
  <c r="AE16"/>
  <c r="L17"/>
  <c r="M17"/>
  <c r="X17"/>
  <c r="Y17"/>
  <c r="AD17"/>
  <c r="AF17"/>
  <c r="AE17"/>
  <c r="L18"/>
  <c r="AF18" s="1"/>
  <c r="M18"/>
  <c r="X18"/>
  <c r="Y18"/>
  <c r="AD18"/>
  <c r="AE18"/>
  <c r="L19"/>
  <c r="M19"/>
  <c r="X19"/>
  <c r="Y19"/>
  <c r="AD19"/>
  <c r="AE19"/>
  <c r="E20"/>
  <c r="E37"/>
  <c r="H20"/>
  <c r="I20"/>
  <c r="J20"/>
  <c r="K20"/>
  <c r="Q20"/>
  <c r="V20"/>
  <c r="W20"/>
  <c r="Z20"/>
  <c r="AA20"/>
  <c r="L21"/>
  <c r="M21"/>
  <c r="X21"/>
  <c r="Y21"/>
  <c r="AD21"/>
  <c r="AE21"/>
  <c r="L22"/>
  <c r="M22"/>
  <c r="M20" s="1"/>
  <c r="X22"/>
  <c r="Y22"/>
  <c r="AD22"/>
  <c r="AF22" s="1"/>
  <c r="AE22"/>
  <c r="L23"/>
  <c r="M23"/>
  <c r="X23"/>
  <c r="Y23"/>
  <c r="AD23"/>
  <c r="AF23" s="1"/>
  <c r="AE23"/>
  <c r="L24"/>
  <c r="M24"/>
  <c r="X24"/>
  <c r="Y24"/>
  <c r="AD24"/>
  <c r="AE24"/>
  <c r="AG24" s="1"/>
  <c r="L25"/>
  <c r="M25"/>
  <c r="X25"/>
  <c r="Y25"/>
  <c r="AD25"/>
  <c r="AE25"/>
  <c r="L26"/>
  <c r="M26"/>
  <c r="X26"/>
  <c r="Y26"/>
  <c r="Y20" s="1"/>
  <c r="AD26"/>
  <c r="AE26"/>
  <c r="AE20" s="1"/>
  <c r="L27"/>
  <c r="M27"/>
  <c r="AG27" s="1"/>
  <c r="X27"/>
  <c r="Y27"/>
  <c r="AD27"/>
  <c r="AE27"/>
  <c r="L28"/>
  <c r="M28"/>
  <c r="X28"/>
  <c r="Y28"/>
  <c r="AD28"/>
  <c r="AE28"/>
  <c r="AG28" s="1"/>
  <c r="L29"/>
  <c r="M29"/>
  <c r="AG29" s="1"/>
  <c r="X29"/>
  <c r="Y29"/>
  <c r="AD29"/>
  <c r="AE29"/>
  <c r="L30"/>
  <c r="M30"/>
  <c r="X30"/>
  <c r="Y30"/>
  <c r="AD30"/>
  <c r="AE30"/>
  <c r="AG30" s="1"/>
  <c r="L31"/>
  <c r="M31"/>
  <c r="AG31" s="1"/>
  <c r="X31"/>
  <c r="Y31"/>
  <c r="AD31"/>
  <c r="AE31"/>
  <c r="L32"/>
  <c r="AF32" s="1"/>
  <c r="M32"/>
  <c r="X32"/>
  <c r="Y32"/>
  <c r="AG32" s="1"/>
  <c r="AD32"/>
  <c r="AE32"/>
  <c r="L33"/>
  <c r="M33"/>
  <c r="X33"/>
  <c r="Y33"/>
  <c r="AD33"/>
  <c r="AE33"/>
  <c r="L34"/>
  <c r="M34"/>
  <c r="AG34" s="1"/>
  <c r="X34"/>
  <c r="Y34"/>
  <c r="AD34"/>
  <c r="AE34"/>
  <c r="L35"/>
  <c r="M35"/>
  <c r="X35"/>
  <c r="Y35"/>
  <c r="AD35"/>
  <c r="AE35"/>
  <c r="AG35" s="1"/>
  <c r="L36"/>
  <c r="M36"/>
  <c r="AG36" s="1"/>
  <c r="X36"/>
  <c r="Y36"/>
  <c r="AD36"/>
  <c r="AF36" s="1"/>
  <c r="AE36"/>
  <c r="F41"/>
  <c r="H41"/>
  <c r="P41"/>
  <c r="T41"/>
  <c r="AB41"/>
  <c r="N55"/>
  <c r="N72" s="1"/>
  <c r="O55"/>
  <c r="N66"/>
  <c r="O66"/>
  <c r="O72" s="1"/>
  <c r="N71"/>
  <c r="O71"/>
  <c r="AF34"/>
  <c r="AF30"/>
  <c r="AF28"/>
  <c r="AF26"/>
  <c r="AF24"/>
  <c r="AG18"/>
  <c r="AG26"/>
  <c r="AG22"/>
  <c r="AG17"/>
  <c r="AG12"/>
  <c r="AG9"/>
  <c r="AF35"/>
  <c r="AF33"/>
  <c r="AF31"/>
  <c r="AF29"/>
  <c r="AF27"/>
  <c r="AF25"/>
  <c r="AG19"/>
  <c r="AF16"/>
  <c r="AG14"/>
  <c r="AG11"/>
  <c r="AG33"/>
  <c r="AG25"/>
  <c r="AG23"/>
  <c r="AG13"/>
  <c r="AF19"/>
  <c r="AF15"/>
  <c r="D72"/>
  <c r="D41"/>
  <c r="AG16"/>
  <c r="AG15"/>
  <c r="L7"/>
  <c r="X7"/>
  <c r="C72"/>
  <c r="B72"/>
  <c r="AG6"/>
  <c r="AG39"/>
  <c r="Y7"/>
  <c r="Y37" s="1"/>
  <c r="AF38"/>
  <c r="AG38"/>
  <c r="J72"/>
  <c r="L72"/>
  <c r="K72"/>
  <c r="AF39"/>
  <c r="AF41"/>
  <c r="AF7" l="1"/>
  <c r="AF37" s="1"/>
  <c r="L37"/>
  <c r="L41" s="1"/>
  <c r="AG7"/>
  <c r="AD20"/>
</calcChain>
</file>

<file path=xl/sharedStrings.xml><?xml version="1.0" encoding="utf-8"?>
<sst xmlns="http://schemas.openxmlformats.org/spreadsheetml/2006/main" count="131" uniqueCount="95">
  <si>
    <t>всего</t>
  </si>
  <si>
    <t>Оперативная  информация</t>
  </si>
  <si>
    <t>0 кл.</t>
  </si>
  <si>
    <t>дев.</t>
  </si>
  <si>
    <t>Прибыло  в  течение  (всего)</t>
  </si>
  <si>
    <t>района, города</t>
  </si>
  <si>
    <t>Области</t>
  </si>
  <si>
    <t>Республики Астана, Алматы</t>
  </si>
  <si>
    <t>Страны СНГ</t>
  </si>
  <si>
    <t>За пределы СНГ</t>
  </si>
  <si>
    <t>В частных школах</t>
  </si>
  <si>
    <t>В  дошк. учреждениях</t>
  </si>
  <si>
    <t>В ПТШ</t>
  </si>
  <si>
    <t>В  ССУЗах</t>
  </si>
  <si>
    <t>Спецшколах.</t>
  </si>
  <si>
    <t>Школах  ж.д.</t>
  </si>
  <si>
    <t>Дополнительный охват</t>
  </si>
  <si>
    <t>Выбыло  из  школы  всего:</t>
  </si>
  <si>
    <t>области</t>
  </si>
  <si>
    <t xml:space="preserve"> Республики, Астана, Алматы</t>
  </si>
  <si>
    <t>В т.ч. в ПТШ</t>
  </si>
  <si>
    <t>В ССУЗы</t>
  </si>
  <si>
    <t>ДДУ</t>
  </si>
  <si>
    <t>Вечерние  школы</t>
  </si>
  <si>
    <t>Спецшколы, спецклассы</t>
  </si>
  <si>
    <t>По  болезни</t>
  </si>
  <si>
    <t>По  причине  смерти</t>
  </si>
  <si>
    <t>Осуждены</t>
  </si>
  <si>
    <t>Только работают</t>
  </si>
  <si>
    <t>Нигде не работают и не учатся</t>
  </si>
  <si>
    <t>Другие причины</t>
  </si>
  <si>
    <t>Отличники</t>
  </si>
  <si>
    <t>Ударники</t>
  </si>
  <si>
    <t>Неуспевающие</t>
  </si>
  <si>
    <t>Качество знаний %</t>
  </si>
  <si>
    <t>1-4 кл</t>
  </si>
  <si>
    <t>1 класс</t>
  </si>
  <si>
    <t xml:space="preserve">всего </t>
  </si>
  <si>
    <t>дев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</si>
  <si>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</si>
  <si>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</si>
  <si>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</si>
  <si>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</si>
  <si>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</si>
  <si>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</si>
  <si>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</si>
  <si>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</si>
  <si>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5-9 класс</t>
  </si>
  <si>
    <t>10 класс</t>
  </si>
  <si>
    <t>11 класс</t>
  </si>
  <si>
    <t>10-11 класс</t>
  </si>
  <si>
    <t>1-11 класс</t>
  </si>
  <si>
    <t xml:space="preserve">Численность  уч-ся, на начало четверти/года </t>
  </si>
  <si>
    <t>Численность  учащихся  на  конец четверти/года</t>
  </si>
  <si>
    <t>Прибыло</t>
  </si>
  <si>
    <t>Выбыло.</t>
  </si>
  <si>
    <t>В т.ч. девочки</t>
  </si>
  <si>
    <t>В т.ч девочки</t>
  </si>
  <si>
    <t>Вт.ч. девочки.</t>
  </si>
  <si>
    <t>В т.ч. девочки.</t>
  </si>
  <si>
    <t>0 кл каз</t>
  </si>
  <si>
    <t>0кл. русс</t>
  </si>
  <si>
    <t>1 кл. каз</t>
  </si>
  <si>
    <t>1 кл. русс</t>
  </si>
  <si>
    <t>2 кл. каз</t>
  </si>
  <si>
    <t>2 кл. русс</t>
  </si>
  <si>
    <t>3 кл. каз</t>
  </si>
  <si>
    <t>3 кл. русс</t>
  </si>
  <si>
    <t>4 кл. каз</t>
  </si>
  <si>
    <t>4 кл. русс</t>
  </si>
  <si>
    <t>5 кл. каз</t>
  </si>
  <si>
    <t>5 кл. русс</t>
  </si>
  <si>
    <t>6 кл. каз</t>
  </si>
  <si>
    <t>6 кл. русс</t>
  </si>
  <si>
    <t>7 кл. каз</t>
  </si>
  <si>
    <t>7 кл. русс</t>
  </si>
  <si>
    <t>8 кл. каз</t>
  </si>
  <si>
    <t>8 кл. русс</t>
  </si>
  <si>
    <t>9 кл. каз</t>
  </si>
  <si>
    <t>9 кл. русс</t>
  </si>
  <si>
    <t>10кл. каз</t>
  </si>
  <si>
    <t>10кл русс</t>
  </si>
  <si>
    <t>11кл. каз</t>
  </si>
  <si>
    <t>11кл. русс</t>
  </si>
  <si>
    <t>Итого 10-11</t>
  </si>
  <si>
    <t>К-во уч-сяна начало четверти/года</t>
  </si>
  <si>
    <t>В том числе девочки</t>
  </si>
  <si>
    <t>К-во уч-ся на конец четверти/года</t>
  </si>
  <si>
    <t>Итого 1-4 кл</t>
  </si>
  <si>
    <t>Итого 5-9 кл</t>
  </si>
  <si>
    <t>Итого по школе</t>
  </si>
  <si>
    <t xml:space="preserve">             Директор школы:                        Самойленко А.И.                                                                                                                              </t>
  </si>
  <si>
    <t>1 кл не аттестуется</t>
  </si>
  <si>
    <r>
      <t>по средней школе с.</t>
    </r>
    <r>
      <rPr>
        <b/>
        <u/>
        <sz val="12"/>
        <rFont val="Times New Roman"/>
        <family val="1"/>
        <charset val="204"/>
      </rPr>
      <t>Изобильное г.Степногорска</t>
    </r>
  </si>
  <si>
    <r>
      <t xml:space="preserve">о  движении   учащихся  за  </t>
    </r>
    <r>
      <rPr>
        <b/>
        <u/>
        <sz val="12"/>
        <rFont val="Times New Roman"/>
        <family val="1"/>
        <charset val="204"/>
      </rPr>
      <t xml:space="preserve"> 2017 - 2018 </t>
    </r>
    <r>
      <rPr>
        <b/>
        <sz val="12"/>
        <rFont val="Times New Roman"/>
        <family val="1"/>
        <charset val="204"/>
      </rPr>
      <t>уч. год</t>
    </r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</si>
</sst>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4"/>
      <name val="Arial"/>
      <family val="2"/>
    </font>
    <font>
      <b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0" fillId="0" borderId="0" xfId="0" applyFill="1"/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textRotation="90" wrapText="1"/>
    </xf>
    <xf numFmtId="0" fontId="4" fillId="0" borderId="1" xfId="0" applyFont="1" applyBorder="1" applyAlignment="1">
      <alignment vertical="top" textRotation="90" wrapText="1"/>
    </xf>
    <xf numFmtId="0" fontId="5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vertical="top" textRotation="90" wrapText="1"/>
    </xf>
    <xf numFmtId="0" fontId="6" fillId="0" borderId="0" xfId="0" applyFont="1"/>
    <xf numFmtId="0" fontId="0" fillId="0" borderId="0" xfId="0" applyFill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Fill="1"/>
    <xf numFmtId="0" fontId="4" fillId="4" borderId="1" xfId="0" applyFont="1" applyFill="1" applyBorder="1" applyAlignment="1">
      <alignment vertical="top" textRotation="90" wrapText="1"/>
    </xf>
    <xf numFmtId="0" fontId="3" fillId="5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justify" vertical="top" wrapText="1"/>
    </xf>
    <xf numFmtId="0" fontId="1" fillId="0" borderId="0" xfId="0" applyFont="1"/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0" fontId="10" fillId="0" borderId="0" xfId="0" applyFont="1" applyFill="1"/>
    <xf numFmtId="0" fontId="2" fillId="0" borderId="0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vertical="top" wrapText="1"/>
    </xf>
    <xf numFmtId="0" fontId="11" fillId="0" borderId="0" xfId="0" applyFont="1" applyFill="1"/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top" textRotation="90" wrapText="1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 applyAlignment="1">
      <alignment horizontal="justify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/>
    <xf numFmtId="0" fontId="3" fillId="0" borderId="0" xfId="0" applyNumberFormat="1" applyFont="1" applyFill="1" applyAlignment="1">
      <alignment wrapText="1"/>
    </xf>
    <xf numFmtId="9" fontId="4" fillId="0" borderId="0" xfId="0" applyNumberFormat="1" applyFont="1"/>
    <xf numFmtId="0" fontId="2" fillId="0" borderId="0" xfId="0" applyFont="1" applyAlignment="1">
      <alignment horizontal="left"/>
    </xf>
    <xf numFmtId="0" fontId="1" fillId="0" borderId="0" xfId="0" applyFont="1" applyFill="1"/>
    <xf numFmtId="0" fontId="4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3" fillId="4" borderId="0" xfId="0" applyFont="1" applyFill="1" applyAlignment="1">
      <alignment wrapText="1"/>
    </xf>
    <xf numFmtId="0" fontId="3" fillId="4" borderId="2" xfId="0" applyFont="1" applyFill="1" applyBorder="1" applyAlignment="1">
      <alignment vertical="top" wrapText="1"/>
    </xf>
    <xf numFmtId="0" fontId="15" fillId="4" borderId="0" xfId="0" applyFont="1" applyFill="1" applyAlignment="1">
      <alignment wrapText="1"/>
    </xf>
    <xf numFmtId="0" fontId="4" fillId="0" borderId="0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16" fontId="4" fillId="2" borderId="3" xfId="0" applyNumberFormat="1" applyFont="1" applyFill="1" applyBorder="1" applyAlignment="1">
      <alignment horizontal="center" vertical="top" wrapText="1"/>
    </xf>
    <xf numFmtId="16" fontId="4" fillId="2" borderId="4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16" fontId="4" fillId="0" borderId="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AK158"/>
  <sheetViews>
    <sheetView tabSelected="1" view="pageBreakPreview" zoomScale="80" zoomScaleNormal="75" zoomScaleSheetLayoutView="80" workbookViewId="0">
      <pane ySplit="6" topLeftCell="A7" activePane="bottomLeft" state="frozen"/>
      <selection pane="bottomLeft" activeCell="F87" sqref="F87"/>
    </sheetView>
  </sheetViews>
  <sheetFormatPr defaultRowHeight="12.75"/>
  <cols>
    <col min="1" max="1" width="21.28515625" customWidth="1"/>
    <col min="2" max="2" width="8.140625" customWidth="1"/>
    <col min="3" max="3" width="4" customWidth="1"/>
    <col min="4" max="4" width="4.140625" customWidth="1"/>
    <col min="5" max="5" width="3.28515625" customWidth="1"/>
    <col min="6" max="6" width="4.42578125" customWidth="1"/>
    <col min="7" max="7" width="4.140625" customWidth="1"/>
    <col min="8" max="8" width="5.5703125" customWidth="1"/>
    <col min="9" max="9" width="4" customWidth="1"/>
    <col min="10" max="10" width="4.140625" customWidth="1"/>
    <col min="11" max="11" width="4.85546875" customWidth="1"/>
    <col min="12" max="12" width="4.42578125" customWidth="1"/>
    <col min="13" max="13" width="5.28515625" customWidth="1"/>
    <col min="14" max="15" width="3.7109375" style="4" customWidth="1"/>
    <col min="16" max="16" width="3.85546875" style="4" customWidth="1"/>
    <col min="17" max="17" width="3.5703125" style="4" customWidth="1"/>
    <col min="18" max="18" width="4" style="4" customWidth="1"/>
    <col min="19" max="19" width="3.42578125" customWidth="1"/>
    <col min="20" max="20" width="4.5703125" customWidth="1"/>
    <col min="21" max="21" width="3.42578125" customWidth="1"/>
    <col min="22" max="22" width="4" customWidth="1"/>
    <col min="23" max="23" width="3.5703125" customWidth="1"/>
    <col min="24" max="24" width="4.28515625" customWidth="1"/>
    <col min="25" max="25" width="4" customWidth="1"/>
    <col min="26" max="26" width="3.5703125" customWidth="1"/>
    <col min="27" max="27" width="3.85546875" customWidth="1"/>
    <col min="28" max="28" width="4.140625" customWidth="1"/>
    <col min="29" max="29" width="3.7109375" customWidth="1"/>
    <col min="30" max="30" width="3.85546875" customWidth="1"/>
    <col min="31" max="31" width="3.5703125" customWidth="1"/>
    <col min="32" max="32" width="4.42578125" customWidth="1"/>
    <col min="33" max="33" width="4.140625" customWidth="1"/>
  </cols>
  <sheetData>
    <row r="1" spans="1:37" ht="15.75">
      <c r="A1" s="44" t="s">
        <v>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45"/>
      <c r="O1" s="45"/>
      <c r="P1" s="45"/>
      <c r="Q1" s="45"/>
      <c r="R1" s="45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</row>
    <row r="2" spans="1:37" ht="15.75">
      <c r="A2" s="44" t="s">
        <v>94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45"/>
      <c r="O2" s="45"/>
      <c r="P2" s="45"/>
      <c r="Q2" s="45"/>
      <c r="R2" s="45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7" ht="15.75">
      <c r="A3" s="44" t="s">
        <v>93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45"/>
      <c r="O3" s="45"/>
      <c r="P3" s="45"/>
      <c r="Q3" s="45"/>
      <c r="R3" s="45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</row>
    <row r="4" spans="1:37" s="2" customFormat="1" ht="12.75" customHeight="1">
      <c r="A4" s="69"/>
      <c r="B4" s="64" t="s">
        <v>2</v>
      </c>
      <c r="C4" s="64"/>
      <c r="D4" s="64" t="s">
        <v>36</v>
      </c>
      <c r="E4" s="64"/>
      <c r="F4" s="70" t="s">
        <v>39</v>
      </c>
      <c r="G4" s="71"/>
      <c r="H4" s="64" t="s">
        <v>40</v>
      </c>
      <c r="I4" s="64"/>
      <c r="J4" s="64" t="s">
        <v>41</v>
      </c>
      <c r="K4" s="64"/>
      <c r="L4" s="67" t="s">
        <v>35</v>
      </c>
      <c r="M4" s="68"/>
      <c r="N4" s="64" t="s">
        <v>42</v>
      </c>
      <c r="O4" s="64"/>
      <c r="P4" s="64" t="s">
        <v>43</v>
      </c>
      <c r="Q4" s="64"/>
      <c r="R4" s="64" t="s">
        <v>44</v>
      </c>
      <c r="S4" s="64"/>
      <c r="T4" s="64" t="s">
        <v>45</v>
      </c>
      <c r="U4" s="64"/>
      <c r="V4" s="64" t="s">
        <v>46</v>
      </c>
      <c r="W4" s="64"/>
      <c r="X4" s="65" t="s">
        <v>47</v>
      </c>
      <c r="Y4" s="65"/>
      <c r="Z4" s="64" t="s">
        <v>48</v>
      </c>
      <c r="AA4" s="64"/>
      <c r="AB4" s="64" t="s">
        <v>49</v>
      </c>
      <c r="AC4" s="64"/>
      <c r="AD4" s="65" t="s">
        <v>50</v>
      </c>
      <c r="AE4" s="65"/>
      <c r="AF4" s="66" t="s">
        <v>51</v>
      </c>
      <c r="AG4" s="66"/>
    </row>
    <row r="5" spans="1:37" s="2" customFormat="1" ht="25.5">
      <c r="A5" s="69"/>
      <c r="B5" s="3" t="s">
        <v>0</v>
      </c>
      <c r="C5" s="3" t="s">
        <v>3</v>
      </c>
      <c r="D5" s="3" t="s">
        <v>37</v>
      </c>
      <c r="E5" s="3" t="s">
        <v>38</v>
      </c>
      <c r="F5" s="3" t="s">
        <v>37</v>
      </c>
      <c r="G5" s="3" t="s">
        <v>38</v>
      </c>
      <c r="H5" s="3" t="s">
        <v>37</v>
      </c>
      <c r="I5" s="3" t="s">
        <v>38</v>
      </c>
      <c r="J5" s="3" t="s">
        <v>37</v>
      </c>
      <c r="K5" s="3" t="s">
        <v>38</v>
      </c>
      <c r="L5" s="48" t="s">
        <v>0</v>
      </c>
      <c r="M5" s="48" t="s">
        <v>3</v>
      </c>
      <c r="N5" s="3" t="s">
        <v>37</v>
      </c>
      <c r="O5" s="3" t="s">
        <v>38</v>
      </c>
      <c r="P5" s="3" t="s">
        <v>37</v>
      </c>
      <c r="Q5" s="3" t="s">
        <v>38</v>
      </c>
      <c r="R5" s="3" t="s">
        <v>37</v>
      </c>
      <c r="S5" s="3" t="s">
        <v>38</v>
      </c>
      <c r="T5" s="3" t="s">
        <v>37</v>
      </c>
      <c r="U5" s="3" t="s">
        <v>38</v>
      </c>
      <c r="V5" s="3" t="s">
        <v>37</v>
      </c>
      <c r="W5" s="3" t="s">
        <v>38</v>
      </c>
      <c r="X5" s="48" t="s">
        <v>37</v>
      </c>
      <c r="Y5" s="48" t="s">
        <v>38</v>
      </c>
      <c r="Z5" s="3" t="s">
        <v>37</v>
      </c>
      <c r="AA5" s="3" t="s">
        <v>38</v>
      </c>
      <c r="AB5" s="3" t="s">
        <v>37</v>
      </c>
      <c r="AC5" s="3" t="s">
        <v>38</v>
      </c>
      <c r="AD5" s="48" t="s">
        <v>37</v>
      </c>
      <c r="AE5" s="48" t="s">
        <v>38</v>
      </c>
      <c r="AF5" s="49" t="s">
        <v>37</v>
      </c>
      <c r="AG5" s="49" t="s">
        <v>38</v>
      </c>
      <c r="AK5" s="43">
        <v>0.62</v>
      </c>
    </row>
    <row r="6" spans="1:37" s="2" customFormat="1" ht="27.75" customHeight="1">
      <c r="A6" s="48" t="s">
        <v>52</v>
      </c>
      <c r="B6" s="47">
        <v>4</v>
      </c>
      <c r="C6" s="47">
        <v>2</v>
      </c>
      <c r="D6" s="47">
        <v>3</v>
      </c>
      <c r="E6" s="47">
        <v>1</v>
      </c>
      <c r="F6" s="47">
        <v>13</v>
      </c>
      <c r="G6" s="47">
        <v>9</v>
      </c>
      <c r="H6" s="47">
        <v>6</v>
      </c>
      <c r="I6" s="47">
        <v>4</v>
      </c>
      <c r="J6" s="47">
        <v>15</v>
      </c>
      <c r="K6" s="47">
        <v>5</v>
      </c>
      <c r="L6" s="47">
        <f>D6+F6+H6+J6</f>
        <v>37</v>
      </c>
      <c r="M6" s="47">
        <f>E6+G6+I6+K6</f>
        <v>19</v>
      </c>
      <c r="N6" s="47">
        <v>13</v>
      </c>
      <c r="O6" s="47">
        <v>4</v>
      </c>
      <c r="P6" s="47">
        <v>7</v>
      </c>
      <c r="Q6" s="47">
        <v>4</v>
      </c>
      <c r="R6" s="47">
        <v>10</v>
      </c>
      <c r="S6" s="47">
        <v>4</v>
      </c>
      <c r="T6" s="47">
        <v>6</v>
      </c>
      <c r="U6" s="47">
        <v>2</v>
      </c>
      <c r="V6" s="47">
        <v>9</v>
      </c>
      <c r="W6" s="47">
        <v>5</v>
      </c>
      <c r="X6" s="47">
        <f>N6+P6+R6+T6+V6</f>
        <v>45</v>
      </c>
      <c r="Y6" s="50">
        <f>W6+U6+S6+Q6+O6</f>
        <v>19</v>
      </c>
      <c r="Z6" s="51">
        <v>5</v>
      </c>
      <c r="AA6" s="51">
        <v>2</v>
      </c>
      <c r="AB6" s="51">
        <v>5</v>
      </c>
      <c r="AC6" s="51">
        <v>2</v>
      </c>
      <c r="AD6" s="51">
        <f>Z6+AB6</f>
        <v>10</v>
      </c>
      <c r="AE6" s="51">
        <f>AA6+AC6</f>
        <v>4</v>
      </c>
      <c r="AF6" s="51">
        <f>L6+X6+AD6</f>
        <v>92</v>
      </c>
      <c r="AG6" s="51">
        <f>M6+Y6+AE6</f>
        <v>42</v>
      </c>
    </row>
    <row r="7" spans="1:37" s="2" customFormat="1" ht="24.75" customHeight="1">
      <c r="A7" s="52" t="s">
        <v>4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f t="shared" ref="J7:AG7" si="0">J8+J9+J10+J11+J12+J13+J14+J15+J16+J17+J18+J19</f>
        <v>0</v>
      </c>
      <c r="K7" s="53">
        <f t="shared" si="0"/>
        <v>0</v>
      </c>
      <c r="L7" s="53">
        <f t="shared" si="0"/>
        <v>0</v>
      </c>
      <c r="M7" s="53">
        <f t="shared" si="0"/>
        <v>0</v>
      </c>
      <c r="N7" s="53"/>
      <c r="O7" s="53">
        <f t="shared" si="0"/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f t="shared" si="0"/>
        <v>0</v>
      </c>
      <c r="V7" s="53">
        <f t="shared" si="0"/>
        <v>0</v>
      </c>
      <c r="W7" s="53">
        <f t="shared" si="0"/>
        <v>0</v>
      </c>
      <c r="X7" s="53">
        <f>X8+X9+X10+X11+X12+X13+X14+X15+X16+X17+X18+X19</f>
        <v>1</v>
      </c>
      <c r="Y7" s="53">
        <f t="shared" si="0"/>
        <v>1</v>
      </c>
      <c r="Z7" s="53">
        <f t="shared" si="0"/>
        <v>0</v>
      </c>
      <c r="AA7" s="53">
        <f t="shared" si="0"/>
        <v>0</v>
      </c>
      <c r="AB7" s="53">
        <v>0</v>
      </c>
      <c r="AC7" s="53">
        <f t="shared" si="0"/>
        <v>0</v>
      </c>
      <c r="AD7" s="53">
        <f t="shared" si="0"/>
        <v>0</v>
      </c>
      <c r="AE7" s="53">
        <f t="shared" si="0"/>
        <v>0</v>
      </c>
      <c r="AF7" s="53">
        <f t="shared" si="0"/>
        <v>1</v>
      </c>
      <c r="AG7" s="53">
        <f t="shared" si="0"/>
        <v>1</v>
      </c>
    </row>
    <row r="8" spans="1:37" s="2" customFormat="1" ht="12.75" customHeight="1">
      <c r="A8" s="3" t="s">
        <v>5</v>
      </c>
      <c r="B8" s="46">
        <v>1</v>
      </c>
      <c r="C8" s="46"/>
      <c r="D8" s="46"/>
      <c r="E8" s="46"/>
      <c r="F8" s="46"/>
      <c r="G8" s="46"/>
      <c r="H8" s="46"/>
      <c r="I8" s="46"/>
      <c r="J8" s="46"/>
      <c r="K8" s="46"/>
      <c r="L8" s="47">
        <f>D8+F8+H8+J8</f>
        <v>0</v>
      </c>
      <c r="M8" s="47">
        <f>E8+G8+I8+K8</f>
        <v>0</v>
      </c>
      <c r="N8" s="54"/>
      <c r="O8" s="54"/>
      <c r="P8" s="54"/>
      <c r="Q8" s="54"/>
      <c r="R8" s="54"/>
      <c r="S8" s="46"/>
      <c r="T8" s="46"/>
      <c r="U8" s="46"/>
      <c r="V8" s="46"/>
      <c r="W8" s="46"/>
      <c r="X8" s="47">
        <f>N8+P8+R8+T8+V8</f>
        <v>0</v>
      </c>
      <c r="Y8" s="51">
        <f>O8+Q8+S8+U8+W8</f>
        <v>0</v>
      </c>
      <c r="Z8" s="55"/>
      <c r="AA8" s="55"/>
      <c r="AB8" s="55"/>
      <c r="AC8" s="55"/>
      <c r="AD8" s="51">
        <f>Z8+AB8</f>
        <v>0</v>
      </c>
      <c r="AE8" s="51">
        <f>AA8+AC8</f>
        <v>0</v>
      </c>
      <c r="AF8" s="51">
        <f>L8+X8+AD8</f>
        <v>0</v>
      </c>
      <c r="AG8" s="51">
        <f>M8+Y8+AE8</f>
        <v>0</v>
      </c>
    </row>
    <row r="9" spans="1:37" s="2" customFormat="1">
      <c r="A9" s="3" t="s">
        <v>6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7">
        <f t="shared" ref="L9:L19" si="1">D9+F9+H9+J9</f>
        <v>0</v>
      </c>
      <c r="M9" s="47">
        <f t="shared" ref="M9:M19" si="2">E9+G9+I9+K9</f>
        <v>0</v>
      </c>
      <c r="N9" s="54"/>
      <c r="O9" s="54"/>
      <c r="P9" s="54"/>
      <c r="Q9" s="54"/>
      <c r="R9" s="54"/>
      <c r="S9" s="46"/>
      <c r="T9" s="46"/>
      <c r="U9" s="46"/>
      <c r="V9" s="46"/>
      <c r="W9" s="46"/>
      <c r="X9" s="47">
        <f t="shared" ref="X9:X19" si="3">N9+P9+R9+T9+V9</f>
        <v>0</v>
      </c>
      <c r="Y9" s="51">
        <f t="shared" ref="Y9:Y19" si="4">O9+Q9+S9+U9+W9</f>
        <v>0</v>
      </c>
      <c r="Z9" s="55"/>
      <c r="AA9" s="55"/>
      <c r="AB9" s="55"/>
      <c r="AC9" s="55"/>
      <c r="AD9" s="51">
        <f t="shared" ref="AD9:AD19" si="5">Z9+AB9</f>
        <v>0</v>
      </c>
      <c r="AE9" s="51">
        <f t="shared" ref="AE9:AE19" si="6">AA9+AC9</f>
        <v>0</v>
      </c>
      <c r="AF9" s="51">
        <f t="shared" ref="AF9:AF19" si="7">L9+X9+AD9</f>
        <v>0</v>
      </c>
      <c r="AG9" s="51">
        <f t="shared" ref="AG9:AG19" si="8">M9+Y9+AE9</f>
        <v>0</v>
      </c>
    </row>
    <row r="10" spans="1:37" s="2" customFormat="1" ht="15" customHeight="1">
      <c r="A10" s="3" t="s">
        <v>7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7">
        <f t="shared" si="1"/>
        <v>0</v>
      </c>
      <c r="M10" s="47">
        <f t="shared" si="2"/>
        <v>0</v>
      </c>
      <c r="N10" s="54"/>
      <c r="O10" s="54"/>
      <c r="P10" s="56">
        <v>1</v>
      </c>
      <c r="Q10" s="56">
        <v>1</v>
      </c>
      <c r="R10" s="54"/>
      <c r="S10" s="46"/>
      <c r="T10" s="46"/>
      <c r="U10" s="46"/>
      <c r="V10" s="46"/>
      <c r="W10" s="46"/>
      <c r="X10" s="47">
        <f t="shared" si="3"/>
        <v>1</v>
      </c>
      <c r="Y10" s="51">
        <f t="shared" si="4"/>
        <v>1</v>
      </c>
      <c r="Z10" s="55"/>
      <c r="AA10" s="55"/>
      <c r="AB10" s="55"/>
      <c r="AC10" s="55"/>
      <c r="AD10" s="51">
        <f t="shared" si="5"/>
        <v>0</v>
      </c>
      <c r="AE10" s="51">
        <f t="shared" si="6"/>
        <v>0</v>
      </c>
      <c r="AF10" s="51">
        <f t="shared" si="7"/>
        <v>1</v>
      </c>
      <c r="AG10" s="51">
        <f t="shared" si="8"/>
        <v>1</v>
      </c>
    </row>
    <row r="11" spans="1:37" s="2" customFormat="1" ht="12" customHeight="1">
      <c r="A11" s="3" t="s">
        <v>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7">
        <f t="shared" si="1"/>
        <v>0</v>
      </c>
      <c r="M11" s="47">
        <f t="shared" si="2"/>
        <v>0</v>
      </c>
      <c r="N11" s="54"/>
      <c r="O11" s="54"/>
      <c r="P11" s="54"/>
      <c r="Q11" s="54"/>
      <c r="R11" s="54"/>
      <c r="S11" s="46"/>
      <c r="T11" s="46"/>
      <c r="U11" s="46"/>
      <c r="V11" s="46"/>
      <c r="W11" s="46"/>
      <c r="X11" s="47">
        <f t="shared" si="3"/>
        <v>0</v>
      </c>
      <c r="Y11" s="51">
        <f t="shared" si="4"/>
        <v>0</v>
      </c>
      <c r="Z11" s="55"/>
      <c r="AA11" s="55"/>
      <c r="AB11" s="55"/>
      <c r="AC11" s="55"/>
      <c r="AD11" s="51">
        <f t="shared" si="5"/>
        <v>0</v>
      </c>
      <c r="AE11" s="51">
        <f t="shared" si="6"/>
        <v>0</v>
      </c>
      <c r="AF11" s="51">
        <f t="shared" si="7"/>
        <v>0</v>
      </c>
      <c r="AG11" s="51">
        <f t="shared" si="8"/>
        <v>0</v>
      </c>
    </row>
    <row r="12" spans="1:37" s="2" customFormat="1" ht="15.75" customHeight="1">
      <c r="A12" s="3" t="s">
        <v>9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7">
        <f t="shared" si="1"/>
        <v>0</v>
      </c>
      <c r="M12" s="47">
        <f t="shared" si="2"/>
        <v>0</v>
      </c>
      <c r="N12" s="54"/>
      <c r="O12" s="54"/>
      <c r="P12" s="54"/>
      <c r="Q12" s="54"/>
      <c r="R12" s="54"/>
      <c r="S12" s="46"/>
      <c r="T12" s="46"/>
      <c r="U12" s="46"/>
      <c r="V12" s="46"/>
      <c r="W12" s="46"/>
      <c r="X12" s="47">
        <f t="shared" si="3"/>
        <v>0</v>
      </c>
      <c r="Y12" s="51">
        <f t="shared" si="4"/>
        <v>0</v>
      </c>
      <c r="Z12" s="55"/>
      <c r="AA12" s="55"/>
      <c r="AB12" s="55"/>
      <c r="AC12" s="55"/>
      <c r="AD12" s="51">
        <f t="shared" si="5"/>
        <v>0</v>
      </c>
      <c r="AE12" s="51">
        <f t="shared" si="6"/>
        <v>0</v>
      </c>
      <c r="AF12" s="51">
        <f t="shared" si="7"/>
        <v>0</v>
      </c>
      <c r="AG12" s="51">
        <f t="shared" si="8"/>
        <v>0</v>
      </c>
    </row>
    <row r="13" spans="1:37" s="2" customFormat="1" ht="12" customHeight="1">
      <c r="A13" s="3" t="s">
        <v>10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7">
        <f t="shared" si="1"/>
        <v>0</v>
      </c>
      <c r="M13" s="47">
        <f t="shared" si="2"/>
        <v>0</v>
      </c>
      <c r="N13" s="54"/>
      <c r="O13" s="54"/>
      <c r="P13" s="54"/>
      <c r="Q13" s="54"/>
      <c r="R13" s="54"/>
      <c r="S13" s="46"/>
      <c r="T13" s="46"/>
      <c r="U13" s="46"/>
      <c r="V13" s="46"/>
      <c r="W13" s="46"/>
      <c r="X13" s="47">
        <f t="shared" si="3"/>
        <v>0</v>
      </c>
      <c r="Y13" s="51">
        <f t="shared" si="4"/>
        <v>0</v>
      </c>
      <c r="Z13" s="55"/>
      <c r="AA13" s="55"/>
      <c r="AB13" s="55"/>
      <c r="AC13" s="55"/>
      <c r="AD13" s="51">
        <f t="shared" si="5"/>
        <v>0</v>
      </c>
      <c r="AE13" s="51">
        <f t="shared" si="6"/>
        <v>0</v>
      </c>
      <c r="AF13" s="51">
        <f t="shared" si="7"/>
        <v>0</v>
      </c>
      <c r="AG13" s="51">
        <f t="shared" si="8"/>
        <v>0</v>
      </c>
    </row>
    <row r="14" spans="1:37" s="2" customFormat="1" ht="14.25" customHeight="1">
      <c r="A14" s="3" t="s">
        <v>11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7">
        <f t="shared" si="1"/>
        <v>0</v>
      </c>
      <c r="M14" s="47">
        <f t="shared" si="2"/>
        <v>0</v>
      </c>
      <c r="N14" s="54"/>
      <c r="O14" s="54"/>
      <c r="P14" s="54"/>
      <c r="Q14" s="54"/>
      <c r="R14" s="54"/>
      <c r="S14" s="46"/>
      <c r="T14" s="46"/>
      <c r="U14" s="46"/>
      <c r="V14" s="46"/>
      <c r="W14" s="46"/>
      <c r="X14" s="47">
        <f t="shared" si="3"/>
        <v>0</v>
      </c>
      <c r="Y14" s="51">
        <f t="shared" si="4"/>
        <v>0</v>
      </c>
      <c r="Z14" s="55"/>
      <c r="AA14" s="55"/>
      <c r="AB14" s="55"/>
      <c r="AC14" s="55"/>
      <c r="AD14" s="51">
        <f t="shared" si="5"/>
        <v>0</v>
      </c>
      <c r="AE14" s="51">
        <f t="shared" si="6"/>
        <v>0</v>
      </c>
      <c r="AF14" s="51">
        <f t="shared" si="7"/>
        <v>0</v>
      </c>
      <c r="AG14" s="51">
        <f t="shared" si="8"/>
        <v>0</v>
      </c>
    </row>
    <row r="15" spans="1:37" s="2" customFormat="1">
      <c r="A15" s="3" t="s">
        <v>12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7">
        <f t="shared" si="1"/>
        <v>0</v>
      </c>
      <c r="M15" s="47">
        <f t="shared" si="2"/>
        <v>0</v>
      </c>
      <c r="N15" s="54"/>
      <c r="O15" s="54"/>
      <c r="P15" s="54"/>
      <c r="Q15" s="54"/>
      <c r="R15" s="54"/>
      <c r="S15" s="46"/>
      <c r="T15" s="46"/>
      <c r="U15" s="46"/>
      <c r="V15" s="46"/>
      <c r="W15" s="46"/>
      <c r="X15" s="47">
        <f t="shared" si="3"/>
        <v>0</v>
      </c>
      <c r="Y15" s="51">
        <f t="shared" si="4"/>
        <v>0</v>
      </c>
      <c r="Z15" s="55"/>
      <c r="AA15" s="55"/>
      <c r="AB15" s="55"/>
      <c r="AC15" s="55"/>
      <c r="AD15" s="51">
        <f t="shared" si="5"/>
        <v>0</v>
      </c>
      <c r="AE15" s="51">
        <f t="shared" si="6"/>
        <v>0</v>
      </c>
      <c r="AF15" s="51">
        <f t="shared" si="7"/>
        <v>0</v>
      </c>
      <c r="AG15" s="51">
        <f t="shared" si="8"/>
        <v>0</v>
      </c>
    </row>
    <row r="16" spans="1:37" s="2" customFormat="1" ht="12.75" customHeight="1">
      <c r="A16" s="3" t="s">
        <v>13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7">
        <f t="shared" si="1"/>
        <v>0</v>
      </c>
      <c r="M16" s="47">
        <f t="shared" si="2"/>
        <v>0</v>
      </c>
      <c r="N16" s="54"/>
      <c r="O16" s="54"/>
      <c r="P16" s="54"/>
      <c r="Q16" s="54"/>
      <c r="R16" s="54"/>
      <c r="S16" s="46"/>
      <c r="T16" s="46"/>
      <c r="U16" s="46"/>
      <c r="V16" s="46"/>
      <c r="W16" s="46"/>
      <c r="X16" s="47">
        <f t="shared" si="3"/>
        <v>0</v>
      </c>
      <c r="Y16" s="51">
        <f t="shared" si="4"/>
        <v>0</v>
      </c>
      <c r="Z16" s="55"/>
      <c r="AA16" s="55"/>
      <c r="AB16" s="55"/>
      <c r="AC16" s="55"/>
      <c r="AD16" s="51">
        <f t="shared" si="5"/>
        <v>0</v>
      </c>
      <c r="AE16" s="51">
        <f t="shared" si="6"/>
        <v>0</v>
      </c>
      <c r="AF16" s="51">
        <f t="shared" si="7"/>
        <v>0</v>
      </c>
      <c r="AG16" s="51">
        <f t="shared" si="8"/>
        <v>0</v>
      </c>
    </row>
    <row r="17" spans="1:33" s="2" customFormat="1" ht="12.75" customHeight="1">
      <c r="A17" s="3" t="s">
        <v>14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7">
        <f t="shared" si="1"/>
        <v>0</v>
      </c>
      <c r="M17" s="47">
        <f t="shared" si="2"/>
        <v>0</v>
      </c>
      <c r="N17" s="54"/>
      <c r="O17" s="54"/>
      <c r="P17" s="54"/>
      <c r="Q17" s="54"/>
      <c r="R17" s="54"/>
      <c r="S17" s="46"/>
      <c r="T17" s="46"/>
      <c r="U17" s="46"/>
      <c r="V17" s="46"/>
      <c r="W17" s="46"/>
      <c r="X17" s="47">
        <f t="shared" si="3"/>
        <v>0</v>
      </c>
      <c r="Y17" s="51">
        <f t="shared" si="4"/>
        <v>0</v>
      </c>
      <c r="Z17" s="55"/>
      <c r="AA17" s="55"/>
      <c r="AB17" s="55"/>
      <c r="AC17" s="55"/>
      <c r="AD17" s="51">
        <f t="shared" si="5"/>
        <v>0</v>
      </c>
      <c r="AE17" s="51">
        <f t="shared" si="6"/>
        <v>0</v>
      </c>
      <c r="AF17" s="51">
        <f t="shared" si="7"/>
        <v>0</v>
      </c>
      <c r="AG17" s="51">
        <f t="shared" si="8"/>
        <v>0</v>
      </c>
    </row>
    <row r="18" spans="1:33" s="2" customFormat="1" ht="14.25" customHeight="1">
      <c r="A18" s="3" t="s">
        <v>15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7">
        <f t="shared" si="1"/>
        <v>0</v>
      </c>
      <c r="M18" s="47">
        <f t="shared" si="2"/>
        <v>0</v>
      </c>
      <c r="N18" s="54"/>
      <c r="O18" s="54"/>
      <c r="P18" s="54"/>
      <c r="Q18" s="54"/>
      <c r="R18" s="54"/>
      <c r="S18" s="46"/>
      <c r="T18" s="46"/>
      <c r="U18" s="46"/>
      <c r="V18" s="46"/>
      <c r="W18" s="46"/>
      <c r="X18" s="47">
        <f t="shared" si="3"/>
        <v>0</v>
      </c>
      <c r="Y18" s="51">
        <f t="shared" si="4"/>
        <v>0</v>
      </c>
      <c r="Z18" s="55"/>
      <c r="AA18" s="55"/>
      <c r="AB18" s="55"/>
      <c r="AC18" s="55"/>
      <c r="AD18" s="51">
        <f t="shared" si="5"/>
        <v>0</v>
      </c>
      <c r="AE18" s="51">
        <f t="shared" si="6"/>
        <v>0</v>
      </c>
      <c r="AF18" s="51">
        <f t="shared" si="7"/>
        <v>0</v>
      </c>
      <c r="AG18" s="51">
        <f t="shared" si="8"/>
        <v>0</v>
      </c>
    </row>
    <row r="19" spans="1:33" s="2" customFormat="1" ht="15" customHeight="1">
      <c r="A19" s="3" t="s">
        <v>16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7">
        <f t="shared" si="1"/>
        <v>0</v>
      </c>
      <c r="M19" s="47">
        <f t="shared" si="2"/>
        <v>0</v>
      </c>
      <c r="N19" s="54"/>
      <c r="O19" s="54"/>
      <c r="P19" s="54"/>
      <c r="Q19" s="54"/>
      <c r="R19" s="54"/>
      <c r="S19" s="46"/>
      <c r="T19" s="46"/>
      <c r="U19" s="46"/>
      <c r="V19" s="46"/>
      <c r="W19" s="46"/>
      <c r="X19" s="47">
        <f t="shared" si="3"/>
        <v>0</v>
      </c>
      <c r="Y19" s="51">
        <f t="shared" si="4"/>
        <v>0</v>
      </c>
      <c r="Z19" s="55"/>
      <c r="AA19" s="55"/>
      <c r="AB19" s="55"/>
      <c r="AC19" s="55"/>
      <c r="AD19" s="51">
        <f t="shared" si="5"/>
        <v>0</v>
      </c>
      <c r="AE19" s="51">
        <f t="shared" si="6"/>
        <v>0</v>
      </c>
      <c r="AF19" s="51">
        <f t="shared" si="7"/>
        <v>0</v>
      </c>
      <c r="AG19" s="51">
        <f t="shared" si="8"/>
        <v>0</v>
      </c>
    </row>
    <row r="20" spans="1:33" s="2" customFormat="1" ht="12" customHeight="1">
      <c r="A20" s="52" t="s">
        <v>17</v>
      </c>
      <c r="B20" s="53">
        <v>0</v>
      </c>
      <c r="C20" s="53">
        <v>0</v>
      </c>
      <c r="D20" s="53">
        <v>0</v>
      </c>
      <c r="E20" s="53">
        <f t="shared" ref="E20:AE20" si="9">E21+E22+E23+E24+E25+E26+E27+E28+E29+E30+E31+E32+E33+E34+E35+E36</f>
        <v>0</v>
      </c>
      <c r="F20" s="53">
        <v>0</v>
      </c>
      <c r="G20" s="53">
        <v>0</v>
      </c>
      <c r="H20" s="53">
        <f t="shared" si="9"/>
        <v>0</v>
      </c>
      <c r="I20" s="53">
        <f t="shared" si="9"/>
        <v>0</v>
      </c>
      <c r="J20" s="53">
        <f t="shared" si="9"/>
        <v>0</v>
      </c>
      <c r="K20" s="53">
        <f t="shared" si="9"/>
        <v>0</v>
      </c>
      <c r="L20" s="53">
        <v>0</v>
      </c>
      <c r="M20" s="53">
        <f t="shared" si="9"/>
        <v>0</v>
      </c>
      <c r="N20" s="53">
        <v>0</v>
      </c>
      <c r="O20" s="53">
        <v>0</v>
      </c>
      <c r="P20" s="53">
        <v>0</v>
      </c>
      <c r="Q20" s="53">
        <f t="shared" si="9"/>
        <v>0</v>
      </c>
      <c r="R20" s="53">
        <v>0</v>
      </c>
      <c r="S20" s="53">
        <v>0</v>
      </c>
      <c r="T20" s="53">
        <v>0</v>
      </c>
      <c r="U20" s="53">
        <v>0</v>
      </c>
      <c r="V20" s="53">
        <f t="shared" si="9"/>
        <v>1</v>
      </c>
      <c r="W20" s="53">
        <f t="shared" si="9"/>
        <v>0</v>
      </c>
      <c r="X20" s="53">
        <v>0</v>
      </c>
      <c r="Y20" s="53">
        <f t="shared" si="9"/>
        <v>0</v>
      </c>
      <c r="Z20" s="53">
        <f t="shared" si="9"/>
        <v>0</v>
      </c>
      <c r="AA20" s="53">
        <f t="shared" si="9"/>
        <v>0</v>
      </c>
      <c r="AB20" s="53">
        <v>0</v>
      </c>
      <c r="AC20" s="53">
        <v>0</v>
      </c>
      <c r="AD20" s="53">
        <f t="shared" si="9"/>
        <v>0</v>
      </c>
      <c r="AE20" s="53">
        <f t="shared" si="9"/>
        <v>0</v>
      </c>
      <c r="AF20" s="53">
        <v>2</v>
      </c>
      <c r="AG20" s="53">
        <v>0</v>
      </c>
    </row>
    <row r="21" spans="1:33" s="2" customFormat="1">
      <c r="A21" s="3" t="s">
        <v>5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7">
        <f>D21+F21+H21+J21</f>
        <v>0</v>
      </c>
      <c r="M21" s="47">
        <f>E21+G21+I21+K21</f>
        <v>0</v>
      </c>
      <c r="N21" s="54">
        <v>1</v>
      </c>
      <c r="O21" s="54"/>
      <c r="P21" s="54"/>
      <c r="Q21" s="54"/>
      <c r="R21" s="54"/>
      <c r="S21" s="46"/>
      <c r="T21" s="46"/>
      <c r="U21" s="46"/>
      <c r="V21" s="57">
        <v>1</v>
      </c>
      <c r="W21" s="46"/>
      <c r="X21" s="47">
        <f>N21+P21+R21+T21+V21</f>
        <v>2</v>
      </c>
      <c r="Y21" s="51">
        <f>O21+Q21+S21+U21+W21</f>
        <v>0</v>
      </c>
      <c r="Z21" s="55"/>
      <c r="AA21" s="55"/>
      <c r="AB21" s="55"/>
      <c r="AC21" s="55"/>
      <c r="AD21" s="51">
        <f>Z21+AB21</f>
        <v>0</v>
      </c>
      <c r="AE21" s="51">
        <f>AA21+AC21</f>
        <v>0</v>
      </c>
      <c r="AF21" s="51">
        <v>2</v>
      </c>
      <c r="AG21" s="51">
        <v>0</v>
      </c>
    </row>
    <row r="22" spans="1:33" s="2" customFormat="1">
      <c r="A22" s="3" t="s">
        <v>18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7">
        <f t="shared" ref="L22:L36" si="10">D22+F22+H22+J22</f>
        <v>0</v>
      </c>
      <c r="M22" s="47">
        <f t="shared" ref="M22:M36" si="11">E22+G22+I22+K22</f>
        <v>0</v>
      </c>
      <c r="N22" s="54"/>
      <c r="O22" s="54"/>
      <c r="P22" s="54"/>
      <c r="Q22" s="54"/>
      <c r="R22" s="54"/>
      <c r="S22" s="46"/>
      <c r="T22" s="46"/>
      <c r="U22" s="46"/>
      <c r="V22" s="46"/>
      <c r="W22" s="46"/>
      <c r="X22" s="47">
        <f t="shared" ref="X22:X36" si="12">N22+P22+R22+T22+V22</f>
        <v>0</v>
      </c>
      <c r="Y22" s="51">
        <f t="shared" ref="Y22:Y36" si="13">O22+Q22+S22+U22+W22</f>
        <v>0</v>
      </c>
      <c r="Z22" s="55"/>
      <c r="AA22" s="55"/>
      <c r="AB22" s="55"/>
      <c r="AC22" s="55"/>
      <c r="AD22" s="51">
        <f t="shared" ref="AD22:AD36" si="14">Z22+AB22</f>
        <v>0</v>
      </c>
      <c r="AE22" s="51">
        <f t="shared" ref="AE22:AE36" si="15">AA22+AC22</f>
        <v>0</v>
      </c>
      <c r="AF22" s="51">
        <f t="shared" ref="AF22:AF36" si="16">L22+X22+AD22</f>
        <v>0</v>
      </c>
      <c r="AG22" s="51">
        <f t="shared" ref="AG22:AG36" si="17">M22+Y22+AE22</f>
        <v>0</v>
      </c>
    </row>
    <row r="23" spans="1:33" s="2" customFormat="1" ht="27.75" customHeight="1">
      <c r="A23" s="3" t="s">
        <v>19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7">
        <f t="shared" si="10"/>
        <v>0</v>
      </c>
      <c r="M23" s="47">
        <f t="shared" si="11"/>
        <v>0</v>
      </c>
      <c r="N23" s="54"/>
      <c r="O23" s="54"/>
      <c r="P23" s="54"/>
      <c r="Q23" s="54"/>
      <c r="R23" s="54"/>
      <c r="S23" s="46"/>
      <c r="T23" s="46"/>
      <c r="U23" s="46"/>
      <c r="V23" s="46"/>
      <c r="W23" s="46"/>
      <c r="X23" s="47">
        <f t="shared" si="12"/>
        <v>0</v>
      </c>
      <c r="Y23" s="51">
        <f t="shared" si="13"/>
        <v>0</v>
      </c>
      <c r="Z23" s="55"/>
      <c r="AA23" s="55"/>
      <c r="AB23" s="55"/>
      <c r="AC23" s="55"/>
      <c r="AD23" s="51">
        <f t="shared" si="14"/>
        <v>0</v>
      </c>
      <c r="AE23" s="51">
        <f t="shared" si="15"/>
        <v>0</v>
      </c>
      <c r="AF23" s="51">
        <f t="shared" si="16"/>
        <v>0</v>
      </c>
      <c r="AG23" s="51">
        <f t="shared" si="17"/>
        <v>0</v>
      </c>
    </row>
    <row r="24" spans="1:33" s="2" customFormat="1" ht="14.25" customHeight="1">
      <c r="A24" s="3" t="s">
        <v>8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7">
        <f t="shared" si="10"/>
        <v>0</v>
      </c>
      <c r="M24" s="47">
        <f t="shared" si="11"/>
        <v>0</v>
      </c>
      <c r="N24" s="54"/>
      <c r="O24" s="54"/>
      <c r="P24" s="54"/>
      <c r="Q24" s="54"/>
      <c r="R24" s="54"/>
      <c r="S24" s="46"/>
      <c r="T24" s="46"/>
      <c r="U24" s="46"/>
      <c r="V24" s="46"/>
      <c r="W24" s="46"/>
      <c r="X24" s="47">
        <f t="shared" si="12"/>
        <v>0</v>
      </c>
      <c r="Y24" s="51">
        <f t="shared" si="13"/>
        <v>0</v>
      </c>
      <c r="Z24" s="55"/>
      <c r="AA24" s="55"/>
      <c r="AB24" s="55"/>
      <c r="AC24" s="55"/>
      <c r="AD24" s="51">
        <f t="shared" si="14"/>
        <v>0</v>
      </c>
      <c r="AE24" s="51">
        <f t="shared" si="15"/>
        <v>0</v>
      </c>
      <c r="AF24" s="51">
        <f t="shared" si="16"/>
        <v>0</v>
      </c>
      <c r="AG24" s="51">
        <f t="shared" si="17"/>
        <v>0</v>
      </c>
    </row>
    <row r="25" spans="1:33" s="2" customFormat="1" ht="13.5" customHeight="1">
      <c r="A25" s="3" t="s">
        <v>9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7">
        <f t="shared" si="10"/>
        <v>0</v>
      </c>
      <c r="M25" s="47">
        <f t="shared" si="11"/>
        <v>0</v>
      </c>
      <c r="N25" s="54"/>
      <c r="O25" s="54"/>
      <c r="P25" s="54"/>
      <c r="Q25" s="54"/>
      <c r="R25" s="54"/>
      <c r="S25" s="46"/>
      <c r="T25" s="46"/>
      <c r="U25" s="46"/>
      <c r="V25" s="46"/>
      <c r="W25" s="46"/>
      <c r="X25" s="47">
        <f t="shared" si="12"/>
        <v>0</v>
      </c>
      <c r="Y25" s="51">
        <f t="shared" si="13"/>
        <v>0</v>
      </c>
      <c r="Z25" s="55"/>
      <c r="AA25" s="55"/>
      <c r="AB25" s="55"/>
      <c r="AC25" s="55"/>
      <c r="AD25" s="51">
        <f t="shared" si="14"/>
        <v>0</v>
      </c>
      <c r="AE25" s="51">
        <f t="shared" si="15"/>
        <v>0</v>
      </c>
      <c r="AF25" s="51">
        <f t="shared" si="16"/>
        <v>0</v>
      </c>
      <c r="AG25" s="51">
        <f t="shared" si="17"/>
        <v>0</v>
      </c>
    </row>
    <row r="26" spans="1:33" s="2" customFormat="1" ht="12.75" customHeight="1">
      <c r="A26" s="3" t="s">
        <v>20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7">
        <f t="shared" si="10"/>
        <v>0</v>
      </c>
      <c r="M26" s="47">
        <f t="shared" si="11"/>
        <v>0</v>
      </c>
      <c r="N26" s="54"/>
      <c r="O26" s="54"/>
      <c r="P26" s="54"/>
      <c r="Q26" s="54"/>
      <c r="R26" s="54"/>
      <c r="S26" s="46"/>
      <c r="T26" s="46"/>
      <c r="U26" s="46"/>
      <c r="V26" s="46"/>
      <c r="W26" s="46"/>
      <c r="X26" s="47">
        <f t="shared" si="12"/>
        <v>0</v>
      </c>
      <c r="Y26" s="51">
        <f t="shared" si="13"/>
        <v>0</v>
      </c>
      <c r="Z26" s="55"/>
      <c r="AA26" s="55"/>
      <c r="AB26" s="55"/>
      <c r="AC26" s="55"/>
      <c r="AD26" s="51">
        <f t="shared" si="14"/>
        <v>0</v>
      </c>
      <c r="AE26" s="51">
        <f t="shared" si="15"/>
        <v>0</v>
      </c>
      <c r="AF26" s="51">
        <f t="shared" si="16"/>
        <v>0</v>
      </c>
      <c r="AG26" s="51">
        <f t="shared" si="17"/>
        <v>0</v>
      </c>
    </row>
    <row r="27" spans="1:33" s="2" customFormat="1">
      <c r="A27" s="3" t="s">
        <v>21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7">
        <f t="shared" si="10"/>
        <v>0</v>
      </c>
      <c r="M27" s="47">
        <f t="shared" si="11"/>
        <v>0</v>
      </c>
      <c r="N27" s="54"/>
      <c r="O27" s="54"/>
      <c r="P27" s="54"/>
      <c r="Q27" s="54"/>
      <c r="R27" s="54"/>
      <c r="S27" s="46"/>
      <c r="T27" s="46"/>
      <c r="U27" s="46"/>
      <c r="V27" s="46"/>
      <c r="W27" s="46"/>
      <c r="X27" s="47">
        <f t="shared" si="12"/>
        <v>0</v>
      </c>
      <c r="Y27" s="51">
        <f t="shared" si="13"/>
        <v>0</v>
      </c>
      <c r="Z27" s="55"/>
      <c r="AA27" s="55"/>
      <c r="AB27" s="55"/>
      <c r="AC27" s="55"/>
      <c r="AD27" s="51">
        <f t="shared" si="14"/>
        <v>0</v>
      </c>
      <c r="AE27" s="51">
        <f t="shared" si="15"/>
        <v>0</v>
      </c>
      <c r="AF27" s="51">
        <f t="shared" si="16"/>
        <v>0</v>
      </c>
      <c r="AG27" s="51">
        <f t="shared" si="17"/>
        <v>0</v>
      </c>
    </row>
    <row r="28" spans="1:33" s="2" customFormat="1">
      <c r="A28" s="3" t="s">
        <v>22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7">
        <f t="shared" si="10"/>
        <v>0</v>
      </c>
      <c r="M28" s="47">
        <f t="shared" si="11"/>
        <v>0</v>
      </c>
      <c r="N28" s="54"/>
      <c r="O28" s="54"/>
      <c r="P28" s="54"/>
      <c r="Q28" s="54"/>
      <c r="R28" s="54"/>
      <c r="S28" s="46"/>
      <c r="T28" s="46"/>
      <c r="U28" s="46"/>
      <c r="V28" s="46"/>
      <c r="W28" s="46"/>
      <c r="X28" s="47">
        <f t="shared" si="12"/>
        <v>0</v>
      </c>
      <c r="Y28" s="51">
        <f t="shared" si="13"/>
        <v>0</v>
      </c>
      <c r="Z28" s="55"/>
      <c r="AA28" s="55"/>
      <c r="AB28" s="55"/>
      <c r="AC28" s="55"/>
      <c r="AD28" s="51">
        <f t="shared" si="14"/>
        <v>0</v>
      </c>
      <c r="AE28" s="51">
        <f t="shared" si="15"/>
        <v>0</v>
      </c>
      <c r="AF28" s="51">
        <f t="shared" si="16"/>
        <v>0</v>
      </c>
      <c r="AG28" s="51">
        <f t="shared" si="17"/>
        <v>0</v>
      </c>
    </row>
    <row r="29" spans="1:33" s="2" customFormat="1" ht="14.25" customHeight="1">
      <c r="A29" s="3" t="s">
        <v>23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>
        <f t="shared" si="10"/>
        <v>0</v>
      </c>
      <c r="M29" s="47">
        <f t="shared" si="11"/>
        <v>0</v>
      </c>
      <c r="N29" s="54"/>
      <c r="O29" s="54"/>
      <c r="P29" s="54"/>
      <c r="Q29" s="54"/>
      <c r="R29" s="54"/>
      <c r="S29" s="46"/>
      <c r="T29" s="46"/>
      <c r="U29" s="46"/>
      <c r="V29" s="46"/>
      <c r="W29" s="46"/>
      <c r="X29" s="47">
        <f t="shared" si="12"/>
        <v>0</v>
      </c>
      <c r="Y29" s="51">
        <f t="shared" si="13"/>
        <v>0</v>
      </c>
      <c r="Z29" s="55"/>
      <c r="AA29" s="55"/>
      <c r="AB29" s="55"/>
      <c r="AC29" s="55"/>
      <c r="AD29" s="51">
        <f t="shared" si="14"/>
        <v>0</v>
      </c>
      <c r="AE29" s="51">
        <f t="shared" si="15"/>
        <v>0</v>
      </c>
      <c r="AF29" s="51">
        <f t="shared" si="16"/>
        <v>0</v>
      </c>
      <c r="AG29" s="51">
        <f t="shared" si="17"/>
        <v>0</v>
      </c>
    </row>
    <row r="30" spans="1:33" s="2" customFormat="1" ht="12.75" customHeight="1">
      <c r="A30" s="3" t="s">
        <v>24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7">
        <f t="shared" si="10"/>
        <v>0</v>
      </c>
      <c r="M30" s="47">
        <f t="shared" si="11"/>
        <v>0</v>
      </c>
      <c r="N30" s="54"/>
      <c r="O30" s="54"/>
      <c r="P30" s="54"/>
      <c r="Q30" s="54"/>
      <c r="R30" s="54"/>
      <c r="S30" s="46"/>
      <c r="T30" s="46"/>
      <c r="U30" s="46"/>
      <c r="V30" s="46"/>
      <c r="W30" s="46"/>
      <c r="X30" s="47">
        <f t="shared" si="12"/>
        <v>0</v>
      </c>
      <c r="Y30" s="51">
        <f t="shared" si="13"/>
        <v>0</v>
      </c>
      <c r="Z30" s="55"/>
      <c r="AA30" s="55"/>
      <c r="AB30" s="55"/>
      <c r="AC30" s="55"/>
      <c r="AD30" s="51">
        <f t="shared" si="14"/>
        <v>0</v>
      </c>
      <c r="AE30" s="51">
        <f t="shared" si="15"/>
        <v>0</v>
      </c>
      <c r="AF30" s="51">
        <f t="shared" si="16"/>
        <v>0</v>
      </c>
      <c r="AG30" s="51">
        <f t="shared" si="17"/>
        <v>0</v>
      </c>
    </row>
    <row r="31" spans="1:33" s="2" customFormat="1" ht="12" customHeight="1">
      <c r="A31" s="3" t="s">
        <v>25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7">
        <f t="shared" si="10"/>
        <v>0</v>
      </c>
      <c r="M31" s="47">
        <f t="shared" si="11"/>
        <v>0</v>
      </c>
      <c r="N31" s="54"/>
      <c r="O31" s="54"/>
      <c r="P31" s="54"/>
      <c r="Q31" s="54"/>
      <c r="R31" s="54"/>
      <c r="S31" s="46"/>
      <c r="T31" s="46"/>
      <c r="U31" s="46"/>
      <c r="V31" s="46"/>
      <c r="W31" s="46"/>
      <c r="X31" s="47">
        <f t="shared" si="12"/>
        <v>0</v>
      </c>
      <c r="Y31" s="51">
        <f t="shared" si="13"/>
        <v>0</v>
      </c>
      <c r="Z31" s="55"/>
      <c r="AA31" s="55"/>
      <c r="AB31" s="55"/>
      <c r="AC31" s="55"/>
      <c r="AD31" s="51">
        <f t="shared" si="14"/>
        <v>0</v>
      </c>
      <c r="AE31" s="51">
        <f t="shared" si="15"/>
        <v>0</v>
      </c>
      <c r="AF31" s="51">
        <f t="shared" si="16"/>
        <v>0</v>
      </c>
      <c r="AG31" s="51">
        <f t="shared" si="17"/>
        <v>0</v>
      </c>
    </row>
    <row r="32" spans="1:33" s="2" customFormat="1" ht="10.5" customHeight="1">
      <c r="A32" s="3" t="s">
        <v>26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7">
        <f t="shared" si="10"/>
        <v>0</v>
      </c>
      <c r="M32" s="47">
        <f t="shared" si="11"/>
        <v>0</v>
      </c>
      <c r="N32" s="54"/>
      <c r="O32" s="54"/>
      <c r="P32" s="54"/>
      <c r="Q32" s="54"/>
      <c r="R32" s="54"/>
      <c r="S32" s="46"/>
      <c r="T32" s="46"/>
      <c r="U32" s="46"/>
      <c r="V32" s="46"/>
      <c r="W32" s="46"/>
      <c r="X32" s="47">
        <f t="shared" si="12"/>
        <v>0</v>
      </c>
      <c r="Y32" s="51">
        <f t="shared" si="13"/>
        <v>0</v>
      </c>
      <c r="Z32" s="55"/>
      <c r="AA32" s="55"/>
      <c r="AB32" s="55"/>
      <c r="AC32" s="55"/>
      <c r="AD32" s="51">
        <f t="shared" si="14"/>
        <v>0</v>
      </c>
      <c r="AE32" s="51">
        <f t="shared" si="15"/>
        <v>0</v>
      </c>
      <c r="AF32" s="51">
        <f t="shared" si="16"/>
        <v>0</v>
      </c>
      <c r="AG32" s="51">
        <f t="shared" si="17"/>
        <v>0</v>
      </c>
    </row>
    <row r="33" spans="1:35" s="2" customFormat="1" ht="12.75" customHeight="1">
      <c r="A33" s="3" t="s">
        <v>27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7">
        <f t="shared" si="10"/>
        <v>0</v>
      </c>
      <c r="M33" s="47">
        <f t="shared" si="11"/>
        <v>0</v>
      </c>
      <c r="N33" s="54"/>
      <c r="O33" s="54"/>
      <c r="P33" s="54"/>
      <c r="Q33" s="54"/>
      <c r="R33" s="54"/>
      <c r="S33" s="46"/>
      <c r="T33" s="46"/>
      <c r="U33" s="46"/>
      <c r="V33" s="46"/>
      <c r="W33" s="46"/>
      <c r="X33" s="47">
        <f t="shared" si="12"/>
        <v>0</v>
      </c>
      <c r="Y33" s="51">
        <f t="shared" si="13"/>
        <v>0</v>
      </c>
      <c r="Z33" s="55"/>
      <c r="AA33" s="55"/>
      <c r="AB33" s="55"/>
      <c r="AC33" s="55"/>
      <c r="AD33" s="51">
        <f t="shared" si="14"/>
        <v>0</v>
      </c>
      <c r="AE33" s="51">
        <f t="shared" si="15"/>
        <v>0</v>
      </c>
      <c r="AF33" s="51">
        <f t="shared" si="16"/>
        <v>0</v>
      </c>
      <c r="AG33" s="51">
        <f t="shared" si="17"/>
        <v>0</v>
      </c>
    </row>
    <row r="34" spans="1:35" s="2" customFormat="1" ht="14.25" customHeight="1">
      <c r="A34" s="3" t="s">
        <v>28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7">
        <f t="shared" si="10"/>
        <v>0</v>
      </c>
      <c r="M34" s="47">
        <f t="shared" si="11"/>
        <v>0</v>
      </c>
      <c r="N34" s="54"/>
      <c r="O34" s="54"/>
      <c r="P34" s="54"/>
      <c r="Q34" s="54"/>
      <c r="R34" s="54"/>
      <c r="S34" s="46"/>
      <c r="T34" s="46"/>
      <c r="U34" s="46"/>
      <c r="V34" s="46"/>
      <c r="W34" s="46"/>
      <c r="X34" s="47">
        <f t="shared" si="12"/>
        <v>0</v>
      </c>
      <c r="Y34" s="51">
        <f t="shared" si="13"/>
        <v>0</v>
      </c>
      <c r="Z34" s="55"/>
      <c r="AA34" s="55"/>
      <c r="AB34" s="55"/>
      <c r="AC34" s="55"/>
      <c r="AD34" s="51">
        <f t="shared" si="14"/>
        <v>0</v>
      </c>
      <c r="AE34" s="51">
        <f t="shared" si="15"/>
        <v>0</v>
      </c>
      <c r="AF34" s="51">
        <f t="shared" si="16"/>
        <v>0</v>
      </c>
      <c r="AG34" s="51">
        <f t="shared" si="17"/>
        <v>0</v>
      </c>
    </row>
    <row r="35" spans="1:35" s="2" customFormat="1" ht="24.75" customHeight="1">
      <c r="A35" s="3" t="s">
        <v>29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7">
        <f t="shared" si="10"/>
        <v>0</v>
      </c>
      <c r="M35" s="47">
        <f t="shared" si="11"/>
        <v>0</v>
      </c>
      <c r="N35" s="54"/>
      <c r="O35" s="54"/>
      <c r="P35" s="54"/>
      <c r="Q35" s="54"/>
      <c r="R35" s="54"/>
      <c r="S35" s="46"/>
      <c r="T35" s="46"/>
      <c r="U35" s="46"/>
      <c r="V35" s="46"/>
      <c r="W35" s="46"/>
      <c r="X35" s="47">
        <f t="shared" si="12"/>
        <v>0</v>
      </c>
      <c r="Y35" s="51">
        <f t="shared" si="13"/>
        <v>0</v>
      </c>
      <c r="Z35" s="55"/>
      <c r="AA35" s="55"/>
      <c r="AB35" s="55"/>
      <c r="AC35" s="55"/>
      <c r="AD35" s="51">
        <f t="shared" si="14"/>
        <v>0</v>
      </c>
      <c r="AE35" s="51">
        <f t="shared" si="15"/>
        <v>0</v>
      </c>
      <c r="AF35" s="51">
        <f t="shared" si="16"/>
        <v>0</v>
      </c>
      <c r="AG35" s="51">
        <f t="shared" si="17"/>
        <v>0</v>
      </c>
    </row>
    <row r="36" spans="1:35" s="2" customFormat="1" ht="14.25" customHeight="1">
      <c r="A36" s="3" t="s">
        <v>30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7">
        <f t="shared" si="10"/>
        <v>0</v>
      </c>
      <c r="M36" s="47">
        <f t="shared" si="11"/>
        <v>0</v>
      </c>
      <c r="N36" s="54"/>
      <c r="O36" s="54"/>
      <c r="P36" s="54"/>
      <c r="Q36" s="54"/>
      <c r="R36" s="54"/>
      <c r="S36" s="46"/>
      <c r="T36" s="46"/>
      <c r="U36" s="46"/>
      <c r="V36" s="46"/>
      <c r="W36" s="46"/>
      <c r="X36" s="47">
        <f t="shared" si="12"/>
        <v>0</v>
      </c>
      <c r="Y36" s="51">
        <f t="shared" si="13"/>
        <v>0</v>
      </c>
      <c r="Z36" s="55"/>
      <c r="AA36" s="55"/>
      <c r="AB36" s="55"/>
      <c r="AC36" s="55"/>
      <c r="AD36" s="51">
        <f t="shared" si="14"/>
        <v>0</v>
      </c>
      <c r="AE36" s="51">
        <f t="shared" si="15"/>
        <v>0</v>
      </c>
      <c r="AF36" s="51">
        <f t="shared" si="16"/>
        <v>0</v>
      </c>
      <c r="AG36" s="51">
        <f t="shared" si="17"/>
        <v>0</v>
      </c>
    </row>
    <row r="37" spans="1:35" s="2" customFormat="1" ht="26.25" customHeight="1">
      <c r="A37" s="52" t="s">
        <v>53</v>
      </c>
      <c r="B37" s="53">
        <v>5</v>
      </c>
      <c r="C37" s="53">
        <f>C6+C7-C20</f>
        <v>2</v>
      </c>
      <c r="D37" s="53">
        <f>D6+D7-D20</f>
        <v>3</v>
      </c>
      <c r="E37" s="53">
        <f>E6+E7-E20</f>
        <v>1</v>
      </c>
      <c r="F37" s="53">
        <f>F6+F7</f>
        <v>13</v>
      </c>
      <c r="G37" s="53">
        <f t="shared" ref="G37:AE37" si="18">G6+G7</f>
        <v>9</v>
      </c>
      <c r="H37" s="53">
        <f t="shared" si="18"/>
        <v>6</v>
      </c>
      <c r="I37" s="53">
        <f t="shared" si="18"/>
        <v>4</v>
      </c>
      <c r="J37" s="53">
        <f t="shared" si="18"/>
        <v>15</v>
      </c>
      <c r="K37" s="53">
        <f t="shared" si="18"/>
        <v>5</v>
      </c>
      <c r="L37" s="53">
        <f>D37+F37+H37+J37</f>
        <v>37</v>
      </c>
      <c r="M37" s="53">
        <v>18</v>
      </c>
      <c r="N37" s="53">
        <v>12</v>
      </c>
      <c r="O37" s="53">
        <f t="shared" si="18"/>
        <v>4</v>
      </c>
      <c r="P37" s="53">
        <v>8</v>
      </c>
      <c r="Q37" s="53">
        <v>5</v>
      </c>
      <c r="R37" s="53">
        <f t="shared" si="18"/>
        <v>10</v>
      </c>
      <c r="S37" s="53">
        <f t="shared" si="18"/>
        <v>4</v>
      </c>
      <c r="T37" s="53">
        <f t="shared" si="18"/>
        <v>6</v>
      </c>
      <c r="U37" s="53">
        <f t="shared" si="18"/>
        <v>2</v>
      </c>
      <c r="V37" s="53">
        <v>8</v>
      </c>
      <c r="W37" s="53">
        <f t="shared" si="18"/>
        <v>5</v>
      </c>
      <c r="X37" s="53">
        <f>N37+P37+R37+T37+V37</f>
        <v>44</v>
      </c>
      <c r="Y37" s="53">
        <f t="shared" si="18"/>
        <v>20</v>
      </c>
      <c r="Z37" s="53">
        <f t="shared" si="18"/>
        <v>5</v>
      </c>
      <c r="AA37" s="53">
        <f t="shared" si="18"/>
        <v>2</v>
      </c>
      <c r="AB37" s="53">
        <f t="shared" si="18"/>
        <v>5</v>
      </c>
      <c r="AC37" s="53">
        <f t="shared" si="18"/>
        <v>2</v>
      </c>
      <c r="AD37" s="53">
        <f t="shared" si="18"/>
        <v>10</v>
      </c>
      <c r="AE37" s="53">
        <f t="shared" si="18"/>
        <v>4</v>
      </c>
      <c r="AF37" s="51">
        <f>AF6+AF7-AF20</f>
        <v>91</v>
      </c>
      <c r="AG37" s="53">
        <v>43</v>
      </c>
    </row>
    <row r="38" spans="1:35" s="2" customFormat="1" ht="12.75" customHeight="1">
      <c r="A38" s="3" t="s">
        <v>31</v>
      </c>
      <c r="B38" s="46"/>
      <c r="C38" s="46"/>
      <c r="D38" s="46">
        <v>1</v>
      </c>
      <c r="E38" s="46">
        <v>1</v>
      </c>
      <c r="F38" s="46">
        <v>2</v>
      </c>
      <c r="G38" s="46">
        <v>1</v>
      </c>
      <c r="H38" s="46">
        <v>3</v>
      </c>
      <c r="I38" s="46">
        <v>2</v>
      </c>
      <c r="J38" s="46">
        <v>5</v>
      </c>
      <c r="K38" s="46">
        <v>2</v>
      </c>
      <c r="L38" s="58">
        <f>D38+F38+H38+J38</f>
        <v>11</v>
      </c>
      <c r="M38" s="47">
        <f>E38+G38+I38+K38</f>
        <v>6</v>
      </c>
      <c r="N38" s="54">
        <v>4</v>
      </c>
      <c r="O38" s="54">
        <v>2</v>
      </c>
      <c r="P38" s="54"/>
      <c r="Q38" s="54"/>
      <c r="R38" s="54">
        <v>2</v>
      </c>
      <c r="S38" s="46">
        <v>2</v>
      </c>
      <c r="T38" s="46"/>
      <c r="U38" s="46"/>
      <c r="V38" s="46"/>
      <c r="W38" s="46"/>
      <c r="X38" s="47">
        <f>N38+P38+R38</f>
        <v>6</v>
      </c>
      <c r="Y38" s="51">
        <f>O38+Q38+S38</f>
        <v>4</v>
      </c>
      <c r="Z38" s="55"/>
      <c r="AA38" s="55"/>
      <c r="AB38" s="55"/>
      <c r="AC38" s="55"/>
      <c r="AD38" s="51"/>
      <c r="AE38" s="51"/>
      <c r="AF38" s="51">
        <f>L38+X38+AD38</f>
        <v>17</v>
      </c>
      <c r="AG38" s="51">
        <f>M38+Y38+AE38</f>
        <v>10</v>
      </c>
    </row>
    <row r="39" spans="1:35" s="2" customFormat="1">
      <c r="A39" s="3" t="s">
        <v>32</v>
      </c>
      <c r="B39" s="46"/>
      <c r="C39" s="46"/>
      <c r="D39" s="46">
        <v>2</v>
      </c>
      <c r="E39" s="46"/>
      <c r="F39" s="46">
        <v>8</v>
      </c>
      <c r="G39" s="46">
        <v>6</v>
      </c>
      <c r="H39" s="46"/>
      <c r="I39" s="46"/>
      <c r="J39" s="46">
        <v>7</v>
      </c>
      <c r="K39" s="46">
        <v>3</v>
      </c>
      <c r="L39" s="47">
        <f>D39+F39+H39+J39</f>
        <v>17</v>
      </c>
      <c r="M39" s="47">
        <f>E39+G39+I39+K39</f>
        <v>9</v>
      </c>
      <c r="N39" s="54">
        <v>3</v>
      </c>
      <c r="O39" s="54">
        <v>1</v>
      </c>
      <c r="P39" s="54">
        <v>6</v>
      </c>
      <c r="Q39" s="54">
        <v>3</v>
      </c>
      <c r="R39" s="54">
        <v>3</v>
      </c>
      <c r="S39" s="46">
        <v>2</v>
      </c>
      <c r="T39" s="46">
        <v>4</v>
      </c>
      <c r="U39" s="46">
        <v>2</v>
      </c>
      <c r="V39" s="46">
        <v>4</v>
      </c>
      <c r="W39" s="46">
        <v>3</v>
      </c>
      <c r="X39" s="47">
        <f>N39+P39+R39+T39+V39</f>
        <v>20</v>
      </c>
      <c r="Y39" s="51">
        <f>O39+Q39+S39+U39+W39</f>
        <v>11</v>
      </c>
      <c r="Z39" s="55">
        <v>3</v>
      </c>
      <c r="AA39" s="55">
        <v>2</v>
      </c>
      <c r="AB39" s="55">
        <v>2</v>
      </c>
      <c r="AC39" s="55">
        <v>2</v>
      </c>
      <c r="AD39" s="51">
        <f>Z39+AB39</f>
        <v>5</v>
      </c>
      <c r="AE39" s="51">
        <f>AA39+AC39</f>
        <v>4</v>
      </c>
      <c r="AF39" s="51">
        <f>L39+X39+AD39</f>
        <v>42</v>
      </c>
      <c r="AG39" s="51">
        <f>M39+Y39+AE39</f>
        <v>24</v>
      </c>
    </row>
    <row r="40" spans="1:35" s="2" customFormat="1" ht="14.25" customHeight="1">
      <c r="A40" s="3" t="s">
        <v>33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7"/>
      <c r="M40" s="47"/>
      <c r="N40" s="54"/>
      <c r="O40" s="54"/>
      <c r="P40" s="54"/>
      <c r="Q40" s="54"/>
      <c r="R40" s="54"/>
      <c r="S40" s="46"/>
      <c r="T40" s="46"/>
      <c r="U40" s="46"/>
      <c r="V40" s="46"/>
      <c r="W40" s="46"/>
      <c r="X40" s="47"/>
      <c r="Y40" s="51"/>
      <c r="Z40" s="55"/>
      <c r="AA40" s="55"/>
      <c r="AB40" s="55"/>
      <c r="AC40" s="55"/>
      <c r="AD40" s="51"/>
      <c r="AE40" s="51"/>
      <c r="AF40" s="51"/>
      <c r="AG40" s="51"/>
    </row>
    <row r="41" spans="1:35" s="2" customFormat="1" ht="16.5" customHeight="1">
      <c r="A41" s="48" t="s">
        <v>34</v>
      </c>
      <c r="B41" s="47"/>
      <c r="C41" s="47"/>
      <c r="D41" s="47">
        <f>(D38+D39)*100/D37</f>
        <v>100</v>
      </c>
      <c r="E41" s="47"/>
      <c r="F41" s="47">
        <f>(F38+F39)*100/F37</f>
        <v>76.92307692307692</v>
      </c>
      <c r="G41" s="47"/>
      <c r="H41" s="47">
        <f>(H38+H39)*100/H37</f>
        <v>50</v>
      </c>
      <c r="I41" s="47"/>
      <c r="J41" s="47">
        <f>(J38+J39)*100/J37</f>
        <v>80</v>
      </c>
      <c r="K41" s="47"/>
      <c r="L41" s="47">
        <f>(L38+L39)*100/L37</f>
        <v>75.675675675675677</v>
      </c>
      <c r="M41" s="47"/>
      <c r="N41" s="47">
        <f>(N38+N39)*100/N37</f>
        <v>58.333333333333336</v>
      </c>
      <c r="O41" s="47"/>
      <c r="P41" s="47">
        <f>(P38+P39)*100/P37</f>
        <v>75</v>
      </c>
      <c r="Q41" s="47"/>
      <c r="R41" s="47">
        <f>(R38+R39)*100/R37</f>
        <v>50</v>
      </c>
      <c r="S41" s="47"/>
      <c r="T41" s="47">
        <f>(T38+T39)*100/T37</f>
        <v>66.666666666666671</v>
      </c>
      <c r="U41" s="47"/>
      <c r="V41" s="47">
        <f>(V38+V39)*100/V37</f>
        <v>50</v>
      </c>
      <c r="W41" s="47"/>
      <c r="X41" s="47">
        <f>(X38+X39)*100/X37</f>
        <v>59.090909090909093</v>
      </c>
      <c r="Y41" s="51"/>
      <c r="Z41" s="59">
        <f>(Z38+Z39)*100/Z37</f>
        <v>60</v>
      </c>
      <c r="AA41" s="51"/>
      <c r="AB41" s="47">
        <f>(AB38+AB39)*100/AB37</f>
        <v>40</v>
      </c>
      <c r="AC41" s="51"/>
      <c r="AD41" s="47">
        <f>(AD38+AD39)*100/AD37</f>
        <v>50</v>
      </c>
      <c r="AE41" s="51"/>
      <c r="AF41" s="47">
        <f>AF38+AF39*100/88</f>
        <v>64.72727272727272</v>
      </c>
      <c r="AG41" s="51"/>
      <c r="AI41" s="2" t="s">
        <v>92</v>
      </c>
    </row>
    <row r="42" spans="1:3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45"/>
      <c r="O42" s="45"/>
      <c r="P42" s="45"/>
      <c r="Q42" s="45"/>
      <c r="R42" s="45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</row>
    <row r="44" spans="1:35" ht="93">
      <c r="A44" s="7"/>
      <c r="B44" s="19" t="s">
        <v>85</v>
      </c>
      <c r="C44" s="19" t="s">
        <v>86</v>
      </c>
      <c r="D44" s="8" t="s">
        <v>54</v>
      </c>
      <c r="E44" s="8" t="s">
        <v>86</v>
      </c>
      <c r="F44" s="8" t="s">
        <v>55</v>
      </c>
      <c r="G44" s="8" t="s">
        <v>56</v>
      </c>
      <c r="H44" s="12" t="s">
        <v>87</v>
      </c>
      <c r="I44" s="12" t="s">
        <v>57</v>
      </c>
      <c r="J44" s="8" t="s">
        <v>31</v>
      </c>
      <c r="K44" s="8" t="s">
        <v>58</v>
      </c>
      <c r="L44" s="8" t="s">
        <v>32</v>
      </c>
      <c r="M44" s="8" t="s">
        <v>59</v>
      </c>
      <c r="N44" s="8" t="s">
        <v>33</v>
      </c>
      <c r="O44" s="8" t="s">
        <v>57</v>
      </c>
      <c r="P44" s="26"/>
    </row>
    <row r="45" spans="1:35" ht="15.75">
      <c r="A45" s="5" t="s">
        <v>60</v>
      </c>
      <c r="B45" s="22">
        <v>4</v>
      </c>
      <c r="C45" s="22">
        <v>2</v>
      </c>
      <c r="D45" s="6">
        <v>1</v>
      </c>
      <c r="E45" s="6"/>
      <c r="F45" s="6"/>
      <c r="G45" s="6"/>
      <c r="H45" s="22">
        <v>5</v>
      </c>
      <c r="I45" s="22">
        <v>2</v>
      </c>
      <c r="J45" s="6"/>
      <c r="K45" s="6"/>
      <c r="L45" s="6"/>
      <c r="M45" s="6"/>
      <c r="N45" s="6"/>
      <c r="O45" s="6"/>
      <c r="P45" s="25"/>
    </row>
    <row r="46" spans="1:35" ht="15" customHeight="1">
      <c r="A46" s="5" t="s">
        <v>61</v>
      </c>
      <c r="B46" s="22">
        <v>0</v>
      </c>
      <c r="C46" s="22">
        <v>0</v>
      </c>
      <c r="D46" s="6"/>
      <c r="E46" s="6"/>
      <c r="F46" s="6"/>
      <c r="G46" s="6"/>
      <c r="H46" s="22">
        <v>0</v>
      </c>
      <c r="I46" s="22">
        <v>0</v>
      </c>
      <c r="J46" s="3"/>
      <c r="K46" s="1"/>
      <c r="L46" s="1"/>
      <c r="M46" s="1"/>
      <c r="N46" s="1"/>
      <c r="O46" s="1"/>
    </row>
    <row r="47" spans="1:35" ht="15.75">
      <c r="A47" s="5" t="s">
        <v>62</v>
      </c>
      <c r="B47" s="22">
        <v>3</v>
      </c>
      <c r="C47" s="22">
        <v>1</v>
      </c>
      <c r="D47" s="6"/>
      <c r="E47" s="6"/>
      <c r="F47" s="6"/>
      <c r="G47" s="6"/>
      <c r="H47" s="22">
        <v>3</v>
      </c>
      <c r="I47" s="22">
        <v>1</v>
      </c>
      <c r="J47" s="20">
        <v>1</v>
      </c>
      <c r="K47" s="20">
        <v>1</v>
      </c>
      <c r="L47" s="20">
        <v>2</v>
      </c>
      <c r="M47" s="20">
        <v>0</v>
      </c>
      <c r="N47" s="20"/>
      <c r="O47" s="6"/>
      <c r="P47" s="25"/>
    </row>
    <row r="48" spans="1:35" ht="14.25" customHeight="1">
      <c r="A48" s="5" t="s">
        <v>63</v>
      </c>
      <c r="B48" s="22">
        <v>0</v>
      </c>
      <c r="C48" s="22">
        <v>0</v>
      </c>
      <c r="D48" s="6"/>
      <c r="E48" s="6"/>
      <c r="F48" s="6"/>
      <c r="G48" s="6"/>
      <c r="H48" s="22">
        <v>0</v>
      </c>
      <c r="I48" s="22">
        <v>0</v>
      </c>
      <c r="J48" s="20"/>
      <c r="K48" s="20"/>
      <c r="L48" s="20"/>
      <c r="M48" s="20"/>
      <c r="N48" s="20"/>
      <c r="O48" s="6"/>
      <c r="P48" s="25"/>
    </row>
    <row r="49" spans="1:35" ht="15.75">
      <c r="A49" s="5" t="s">
        <v>64</v>
      </c>
      <c r="B49" s="22">
        <v>10</v>
      </c>
      <c r="C49" s="22">
        <v>7</v>
      </c>
      <c r="D49" s="6"/>
      <c r="E49" s="6"/>
      <c r="F49" s="6"/>
      <c r="G49" s="6"/>
      <c r="H49" s="22">
        <v>10</v>
      </c>
      <c r="I49" s="22">
        <v>7</v>
      </c>
      <c r="J49" s="20">
        <v>1</v>
      </c>
      <c r="K49" s="20">
        <v>1</v>
      </c>
      <c r="L49" s="20">
        <v>6</v>
      </c>
      <c r="M49" s="20">
        <v>4</v>
      </c>
      <c r="N49" s="20"/>
      <c r="O49" s="6"/>
      <c r="P49" s="61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15"/>
      <c r="AD49" s="15"/>
      <c r="AE49" s="15"/>
      <c r="AF49" s="15"/>
      <c r="AG49" s="15"/>
      <c r="AH49" s="15"/>
      <c r="AI49" s="15"/>
    </row>
    <row r="50" spans="1:35" ht="15" customHeight="1">
      <c r="A50" s="5" t="s">
        <v>65</v>
      </c>
      <c r="B50" s="22">
        <v>3</v>
      </c>
      <c r="C50" s="22">
        <v>2</v>
      </c>
      <c r="D50" s="6"/>
      <c r="E50" s="6"/>
      <c r="F50" s="6"/>
      <c r="G50" s="6"/>
      <c r="H50" s="22">
        <v>3</v>
      </c>
      <c r="I50" s="22">
        <v>2</v>
      </c>
      <c r="J50" s="20">
        <v>1</v>
      </c>
      <c r="K50" s="20"/>
      <c r="L50" s="20">
        <v>2</v>
      </c>
      <c r="M50" s="20">
        <v>2</v>
      </c>
      <c r="N50" s="20"/>
      <c r="O50" s="6"/>
      <c r="P50" s="60"/>
      <c r="T50" s="16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</row>
    <row r="51" spans="1:35" ht="15.75">
      <c r="A51" s="5" t="s">
        <v>66</v>
      </c>
      <c r="B51" s="22">
        <v>6</v>
      </c>
      <c r="C51" s="22">
        <v>4</v>
      </c>
      <c r="D51" s="6"/>
      <c r="E51" s="6"/>
      <c r="F51" s="6"/>
      <c r="G51" s="6"/>
      <c r="H51" s="22">
        <v>6</v>
      </c>
      <c r="I51" s="22">
        <v>4</v>
      </c>
      <c r="J51" s="20">
        <v>3</v>
      </c>
      <c r="K51" s="20">
        <v>2</v>
      </c>
      <c r="L51" s="20"/>
      <c r="M51" s="20"/>
      <c r="N51" s="20"/>
      <c r="O51" s="6"/>
      <c r="P51" s="62"/>
      <c r="T51" s="16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</row>
    <row r="52" spans="1:35" ht="15" customHeight="1">
      <c r="A52" s="5" t="s">
        <v>67</v>
      </c>
      <c r="B52" s="22">
        <v>0</v>
      </c>
      <c r="C52" s="22">
        <v>0</v>
      </c>
      <c r="D52" s="6"/>
      <c r="E52" s="6"/>
      <c r="F52" s="6"/>
      <c r="G52" s="6"/>
      <c r="H52" s="22">
        <v>0</v>
      </c>
      <c r="I52" s="22">
        <v>0</v>
      </c>
      <c r="J52" s="20"/>
      <c r="K52" s="20"/>
      <c r="L52" s="20"/>
      <c r="M52" s="20"/>
      <c r="N52" s="20"/>
      <c r="O52" s="6"/>
      <c r="P52" s="25"/>
      <c r="T52" s="16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</row>
    <row r="53" spans="1:35" ht="15.75">
      <c r="A53" s="5" t="s">
        <v>68</v>
      </c>
      <c r="B53" s="22">
        <v>8</v>
      </c>
      <c r="C53" s="22">
        <v>2</v>
      </c>
      <c r="D53" s="6"/>
      <c r="E53" s="6"/>
      <c r="F53" s="6"/>
      <c r="G53" s="6"/>
      <c r="H53" s="22">
        <v>8</v>
      </c>
      <c r="I53" s="22">
        <v>2</v>
      </c>
      <c r="J53" s="20">
        <v>4</v>
      </c>
      <c r="K53" s="20">
        <v>1</v>
      </c>
      <c r="L53" s="20">
        <v>2</v>
      </c>
      <c r="M53" s="20">
        <v>1</v>
      </c>
      <c r="N53" s="20"/>
      <c r="O53" s="6"/>
      <c r="P53" s="60"/>
      <c r="T53" s="41"/>
      <c r="U53" s="13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</row>
    <row r="54" spans="1:35" ht="15" customHeight="1">
      <c r="A54" s="5" t="s">
        <v>69</v>
      </c>
      <c r="B54" s="22">
        <v>7</v>
      </c>
      <c r="C54" s="22">
        <v>3</v>
      </c>
      <c r="D54" s="6"/>
      <c r="E54" s="6"/>
      <c r="F54" s="6"/>
      <c r="G54" s="6"/>
      <c r="H54" s="22">
        <v>7</v>
      </c>
      <c r="I54" s="22">
        <v>3</v>
      </c>
      <c r="J54" s="20">
        <v>1</v>
      </c>
      <c r="K54" s="20">
        <v>1</v>
      </c>
      <c r="L54" s="20">
        <v>5</v>
      </c>
      <c r="M54" s="20">
        <v>2</v>
      </c>
      <c r="N54" s="20"/>
      <c r="O54" s="6"/>
      <c r="P54" s="60"/>
      <c r="T54" s="16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</row>
    <row r="55" spans="1:35" ht="16.5" customHeight="1">
      <c r="A55" s="9" t="s">
        <v>88</v>
      </c>
      <c r="B55" s="10">
        <f>B47+B48+B49+B50+B51+B52+B53+B54</f>
        <v>37</v>
      </c>
      <c r="C55" s="10">
        <f>C47+C48+C49+C50+C51+C52+C53+C54</f>
        <v>19</v>
      </c>
      <c r="D55" s="10">
        <f>SUM(D47:D54)</f>
        <v>0</v>
      </c>
      <c r="E55" s="10">
        <f>SUM(E47:E54)</f>
        <v>0</v>
      </c>
      <c r="F55" s="10">
        <f>F47+F48+F49+F50+F51+F52+F53+F54</f>
        <v>0</v>
      </c>
      <c r="G55" s="10">
        <f>G47+G48+G49+G50+G51+G52+G53+G54</f>
        <v>0</v>
      </c>
      <c r="H55" s="10">
        <f>H47+H48+H49+H50+H51+H52+H53+H54</f>
        <v>37</v>
      </c>
      <c r="I55" s="10">
        <f>I47+I48+I49+I50+I51+I52+I53+I54</f>
        <v>19</v>
      </c>
      <c r="J55" s="10">
        <f t="shared" ref="J55:O55" si="19">SUM(J47:J54)</f>
        <v>11</v>
      </c>
      <c r="K55" s="10">
        <f t="shared" si="19"/>
        <v>6</v>
      </c>
      <c r="L55" s="10">
        <f t="shared" si="19"/>
        <v>17</v>
      </c>
      <c r="M55" s="10">
        <f t="shared" si="19"/>
        <v>9</v>
      </c>
      <c r="N55" s="10">
        <f t="shared" si="19"/>
        <v>0</v>
      </c>
      <c r="O55" s="10">
        <f t="shared" si="19"/>
        <v>0</v>
      </c>
      <c r="P55" s="26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</row>
    <row r="56" spans="1:35" ht="15.75">
      <c r="A56" s="5" t="s">
        <v>70</v>
      </c>
      <c r="B56" s="22">
        <v>11</v>
      </c>
      <c r="C56" s="22">
        <v>3</v>
      </c>
      <c r="D56" s="6"/>
      <c r="E56" s="6"/>
      <c r="F56" s="6">
        <v>1</v>
      </c>
      <c r="G56" s="6"/>
      <c r="H56" s="22">
        <v>10</v>
      </c>
      <c r="I56" s="22">
        <v>3</v>
      </c>
      <c r="J56" s="20">
        <v>4</v>
      </c>
      <c r="K56" s="20">
        <v>2</v>
      </c>
      <c r="L56" s="20">
        <v>3</v>
      </c>
      <c r="M56" s="20">
        <v>1</v>
      </c>
      <c r="N56" s="20"/>
      <c r="O56" s="6"/>
      <c r="P56" s="60"/>
      <c r="Q56" s="18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</row>
    <row r="57" spans="1:35" ht="16.5" customHeight="1">
      <c r="A57" s="5" t="s">
        <v>71</v>
      </c>
      <c r="B57" s="22">
        <v>2</v>
      </c>
      <c r="C57" s="22">
        <v>1</v>
      </c>
      <c r="D57" s="6"/>
      <c r="E57" s="6"/>
      <c r="F57" s="6"/>
      <c r="G57" s="6"/>
      <c r="H57" s="22">
        <v>2</v>
      </c>
      <c r="I57" s="22">
        <v>1</v>
      </c>
      <c r="J57" s="20"/>
      <c r="K57" s="20"/>
      <c r="L57" s="20"/>
      <c r="M57" s="20"/>
      <c r="N57" s="20"/>
      <c r="O57" s="6"/>
      <c r="P57" s="60"/>
      <c r="Q57" s="2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</row>
    <row r="58" spans="1:35" ht="15.75">
      <c r="A58" s="5" t="s">
        <v>72</v>
      </c>
      <c r="B58" s="22">
        <v>3</v>
      </c>
      <c r="C58" s="22">
        <v>2</v>
      </c>
      <c r="D58" s="6">
        <v>1</v>
      </c>
      <c r="E58" s="6">
        <v>1</v>
      </c>
      <c r="F58" s="6"/>
      <c r="G58" s="6"/>
      <c r="H58" s="22">
        <v>4</v>
      </c>
      <c r="I58" s="22">
        <v>3</v>
      </c>
      <c r="J58" s="20"/>
      <c r="K58" s="20"/>
      <c r="L58" s="20">
        <v>3</v>
      </c>
      <c r="M58" s="20">
        <v>2</v>
      </c>
      <c r="N58" s="20"/>
      <c r="O58" s="6"/>
      <c r="P58" s="60"/>
      <c r="Q58" s="2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</row>
    <row r="59" spans="1:35" ht="16.5" customHeight="1">
      <c r="A59" s="5" t="s">
        <v>73</v>
      </c>
      <c r="B59" s="22">
        <v>4</v>
      </c>
      <c r="C59" s="22">
        <v>2</v>
      </c>
      <c r="D59" s="6"/>
      <c r="E59" s="6"/>
      <c r="F59" s="6"/>
      <c r="G59" s="6"/>
      <c r="H59" s="22">
        <v>4</v>
      </c>
      <c r="I59" s="22">
        <v>2</v>
      </c>
      <c r="J59" s="20"/>
      <c r="K59" s="20"/>
      <c r="L59" s="20">
        <v>3</v>
      </c>
      <c r="M59" s="20">
        <v>1</v>
      </c>
      <c r="N59" s="20"/>
      <c r="O59" s="6"/>
      <c r="P59" s="25"/>
      <c r="Q59" s="2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</row>
    <row r="60" spans="1:35" ht="15.75">
      <c r="A60" s="5" t="s">
        <v>74</v>
      </c>
      <c r="B60" s="22">
        <v>6</v>
      </c>
      <c r="C60" s="22">
        <v>3</v>
      </c>
      <c r="D60" s="6"/>
      <c r="E60" s="6"/>
      <c r="F60" s="6"/>
      <c r="G60" s="6"/>
      <c r="H60" s="22">
        <v>6</v>
      </c>
      <c r="I60" s="22">
        <v>3</v>
      </c>
      <c r="J60" s="20">
        <v>2</v>
      </c>
      <c r="K60" s="20">
        <v>2</v>
      </c>
      <c r="L60" s="20">
        <v>1</v>
      </c>
      <c r="M60" s="20">
        <v>1</v>
      </c>
      <c r="N60" s="20"/>
      <c r="O60" s="6"/>
      <c r="P60" s="60"/>
      <c r="Q60" s="2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</row>
    <row r="61" spans="1:35" ht="15" customHeight="1">
      <c r="A61" s="5" t="s">
        <v>75</v>
      </c>
      <c r="B61" s="22">
        <v>4</v>
      </c>
      <c r="C61" s="22">
        <v>1</v>
      </c>
      <c r="D61" s="6"/>
      <c r="E61" s="6"/>
      <c r="F61" s="6"/>
      <c r="G61" s="6"/>
      <c r="H61" s="22">
        <v>4</v>
      </c>
      <c r="I61" s="22">
        <v>1</v>
      </c>
      <c r="J61" s="20"/>
      <c r="K61" s="20"/>
      <c r="L61" s="20">
        <v>2</v>
      </c>
      <c r="M61" s="20">
        <v>1</v>
      </c>
      <c r="N61" s="20"/>
      <c r="O61" s="6"/>
      <c r="P61" s="60"/>
      <c r="Q61" s="2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</row>
    <row r="62" spans="1:35" ht="15.75">
      <c r="A62" s="5" t="s">
        <v>76</v>
      </c>
      <c r="B62" s="22">
        <v>5</v>
      </c>
      <c r="C62" s="22">
        <v>1</v>
      </c>
      <c r="D62" s="6"/>
      <c r="E62" s="6"/>
      <c r="F62" s="6"/>
      <c r="G62" s="6"/>
      <c r="H62" s="22">
        <v>5</v>
      </c>
      <c r="I62" s="22">
        <v>1</v>
      </c>
      <c r="J62" s="20"/>
      <c r="K62" s="20"/>
      <c r="L62" s="20">
        <v>3</v>
      </c>
      <c r="M62" s="20">
        <v>1</v>
      </c>
      <c r="N62" s="20"/>
      <c r="O62" s="6"/>
      <c r="P62" s="60"/>
      <c r="Q62" s="18"/>
      <c r="R62" s="18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</row>
    <row r="63" spans="1:35" ht="16.5" customHeight="1">
      <c r="A63" s="5" t="s">
        <v>77</v>
      </c>
      <c r="B63" s="22">
        <v>1</v>
      </c>
      <c r="C63" s="22">
        <v>1</v>
      </c>
      <c r="D63" s="6"/>
      <c r="E63" s="6"/>
      <c r="F63" s="6"/>
      <c r="G63" s="6"/>
      <c r="H63" s="22">
        <v>1</v>
      </c>
      <c r="I63" s="22">
        <v>1</v>
      </c>
      <c r="J63" s="20"/>
      <c r="K63" s="20"/>
      <c r="L63" s="20">
        <v>1</v>
      </c>
      <c r="M63" s="20">
        <v>1</v>
      </c>
      <c r="N63" s="20"/>
      <c r="O63" s="6"/>
      <c r="P63" s="60"/>
    </row>
    <row r="64" spans="1:35" ht="15.75">
      <c r="A64" s="5" t="s">
        <v>78</v>
      </c>
      <c r="B64" s="22">
        <v>6</v>
      </c>
      <c r="C64" s="22">
        <v>3</v>
      </c>
      <c r="D64" s="6"/>
      <c r="E64" s="6"/>
      <c r="F64" s="6">
        <v>1</v>
      </c>
      <c r="G64" s="6"/>
      <c r="H64" s="22">
        <v>5</v>
      </c>
      <c r="I64" s="22">
        <v>3</v>
      </c>
      <c r="J64" s="20"/>
      <c r="K64" s="20"/>
      <c r="L64" s="20">
        <v>3</v>
      </c>
      <c r="M64" s="20">
        <v>2</v>
      </c>
      <c r="N64" s="20"/>
      <c r="O64" s="6"/>
      <c r="P64" s="25"/>
    </row>
    <row r="65" spans="1:35" ht="16.5" customHeight="1">
      <c r="A65" s="5" t="s">
        <v>79</v>
      </c>
      <c r="B65" s="22">
        <v>3</v>
      </c>
      <c r="C65" s="22">
        <v>2</v>
      </c>
      <c r="D65" s="6"/>
      <c r="E65" s="6"/>
      <c r="F65" s="6"/>
      <c r="G65" s="6"/>
      <c r="H65" s="22">
        <v>3</v>
      </c>
      <c r="I65" s="22">
        <v>2</v>
      </c>
      <c r="J65" s="20"/>
      <c r="K65" s="20"/>
      <c r="L65" s="20">
        <v>1</v>
      </c>
      <c r="M65" s="20">
        <v>1</v>
      </c>
      <c r="N65" s="20"/>
      <c r="O65" s="6"/>
      <c r="P65" s="62"/>
    </row>
    <row r="66" spans="1:35" ht="18.75" customHeight="1">
      <c r="A66" s="9" t="s">
        <v>89</v>
      </c>
      <c r="B66" s="10">
        <f>B56+B57+B58+B59+B60+B61+B62+B63+B64+B65</f>
        <v>45</v>
      </c>
      <c r="C66" s="10">
        <f>C56+C57+C58+C59+C60+C61+C63+C62+C64+C65</f>
        <v>19</v>
      </c>
      <c r="D66" s="21">
        <f>SUM(D60:D65)</f>
        <v>0</v>
      </c>
      <c r="E66" s="10">
        <v>0</v>
      </c>
      <c r="F66" s="10">
        <f>F57+F56+F58+F59+F60+F61+F62+F63+F64+F65</f>
        <v>2</v>
      </c>
      <c r="G66" s="10">
        <v>0</v>
      </c>
      <c r="H66" s="10">
        <f>H56+H57+H58+H59+H60+H61+H62+H63+H64+H65</f>
        <v>44</v>
      </c>
      <c r="I66" s="10">
        <f>I56+I57+I58+I59+I60+I61+I63+I62+I64+I65</f>
        <v>20</v>
      </c>
      <c r="J66" s="10">
        <f t="shared" ref="J66:O66" si="20">SUM(J56:J65)</f>
        <v>6</v>
      </c>
      <c r="K66" s="10">
        <f t="shared" si="20"/>
        <v>4</v>
      </c>
      <c r="L66" s="10">
        <f t="shared" si="20"/>
        <v>20</v>
      </c>
      <c r="M66" s="10">
        <f t="shared" si="20"/>
        <v>11</v>
      </c>
      <c r="N66" s="10">
        <f t="shared" si="20"/>
        <v>0</v>
      </c>
      <c r="O66" s="10">
        <f t="shared" si="20"/>
        <v>0</v>
      </c>
      <c r="P66" s="26"/>
    </row>
    <row r="67" spans="1:35" ht="15" customHeight="1">
      <c r="A67" s="5" t="s">
        <v>80</v>
      </c>
      <c r="B67" s="22">
        <v>0</v>
      </c>
      <c r="C67" s="22">
        <v>0</v>
      </c>
      <c r="D67" s="6"/>
      <c r="E67" s="6"/>
      <c r="F67" s="6"/>
      <c r="G67" s="6"/>
      <c r="H67" s="22">
        <v>0</v>
      </c>
      <c r="I67" s="22">
        <v>0</v>
      </c>
      <c r="J67" s="6"/>
      <c r="K67" s="6"/>
      <c r="L67" s="20"/>
      <c r="M67" s="20"/>
      <c r="N67" s="20"/>
      <c r="O67" s="6"/>
      <c r="P67" s="42"/>
    </row>
    <row r="68" spans="1:35" ht="15" customHeight="1">
      <c r="A68" s="23" t="s">
        <v>81</v>
      </c>
      <c r="B68" s="22">
        <v>5</v>
      </c>
      <c r="C68" s="22">
        <v>2</v>
      </c>
      <c r="D68" s="6"/>
      <c r="E68" s="6"/>
      <c r="F68" s="6"/>
      <c r="G68" s="6"/>
      <c r="H68" s="22">
        <v>5</v>
      </c>
      <c r="I68" s="22">
        <v>2</v>
      </c>
      <c r="J68" s="6"/>
      <c r="K68" s="6"/>
      <c r="L68" s="20">
        <v>3</v>
      </c>
      <c r="M68" s="20">
        <v>2</v>
      </c>
      <c r="N68" s="20"/>
      <c r="O68" s="6"/>
      <c r="P68" s="60"/>
    </row>
    <row r="69" spans="1:35" ht="15" customHeight="1">
      <c r="A69" s="5" t="s">
        <v>82</v>
      </c>
      <c r="B69" s="22">
        <v>0</v>
      </c>
      <c r="C69" s="22">
        <v>0</v>
      </c>
      <c r="D69" s="6"/>
      <c r="E69" s="6"/>
      <c r="F69" s="6"/>
      <c r="G69" s="6"/>
      <c r="H69" s="22">
        <v>0</v>
      </c>
      <c r="I69" s="22">
        <v>0</v>
      </c>
      <c r="J69" s="6"/>
      <c r="K69" s="6"/>
      <c r="L69" s="20"/>
      <c r="M69" s="20"/>
      <c r="N69" s="20"/>
      <c r="O69" s="6"/>
      <c r="P69" s="25"/>
    </row>
    <row r="70" spans="1:35" ht="16.5" customHeight="1">
      <c r="A70" s="5" t="s">
        <v>83</v>
      </c>
      <c r="B70" s="22">
        <v>5</v>
      </c>
      <c r="C70" s="22">
        <v>2</v>
      </c>
      <c r="D70" s="6"/>
      <c r="E70" s="6"/>
      <c r="F70" s="6"/>
      <c r="G70" s="6"/>
      <c r="H70" s="22">
        <v>5</v>
      </c>
      <c r="I70" s="22">
        <v>2</v>
      </c>
      <c r="J70" s="6"/>
      <c r="K70" s="6"/>
      <c r="L70" s="20">
        <v>2</v>
      </c>
      <c r="M70" s="20">
        <v>2</v>
      </c>
      <c r="N70" s="20"/>
      <c r="O70" s="6"/>
      <c r="P70" s="60"/>
    </row>
    <row r="71" spans="1:35" ht="18" customHeight="1">
      <c r="A71" s="9" t="s">
        <v>84</v>
      </c>
      <c r="B71" s="10">
        <f>SUM(B67:B70)</f>
        <v>10</v>
      </c>
      <c r="C71" s="10">
        <f>SUM(C67:C70)</f>
        <v>4</v>
      </c>
      <c r="D71" s="10">
        <f>D70</f>
        <v>0</v>
      </c>
      <c r="E71" s="10">
        <v>0</v>
      </c>
      <c r="F71" s="10">
        <v>0</v>
      </c>
      <c r="G71" s="10">
        <v>0</v>
      </c>
      <c r="H71" s="10">
        <f>SUM(H67:H70)</f>
        <v>10</v>
      </c>
      <c r="I71" s="10">
        <f>SUM(I67:I70)</f>
        <v>4</v>
      </c>
      <c r="J71" s="10">
        <v>0</v>
      </c>
      <c r="K71" s="10">
        <v>0</v>
      </c>
      <c r="L71" s="10">
        <f>SUM(L67:L70)</f>
        <v>5</v>
      </c>
      <c r="M71" s="10">
        <f>SUM(M67:M70)</f>
        <v>4</v>
      </c>
      <c r="N71" s="10">
        <f>SUM(N67:N70)</f>
        <v>0</v>
      </c>
      <c r="O71" s="10">
        <f>SUM(O67:O70)</f>
        <v>0</v>
      </c>
      <c r="P71" s="25"/>
    </row>
    <row r="72" spans="1:35" ht="17.25" customHeight="1">
      <c r="A72" s="11" t="s">
        <v>90</v>
      </c>
      <c r="B72" s="10">
        <f>B55+B66+B71</f>
        <v>92</v>
      </c>
      <c r="C72" s="10">
        <f>C55+C66+C71</f>
        <v>42</v>
      </c>
      <c r="D72" s="10">
        <f>D55+D66+D71</f>
        <v>0</v>
      </c>
      <c r="E72" s="10">
        <f>E55+E66+E71</f>
        <v>0</v>
      </c>
      <c r="F72" s="10">
        <f>F55+F66+F71</f>
        <v>2</v>
      </c>
      <c r="G72" s="10">
        <v>0</v>
      </c>
      <c r="H72" s="10">
        <f>H55+H66+H71</f>
        <v>91</v>
      </c>
      <c r="I72" s="10">
        <f t="shared" ref="I72:O72" si="21">I55+I66+I71</f>
        <v>43</v>
      </c>
      <c r="J72" s="10">
        <f t="shared" si="21"/>
        <v>17</v>
      </c>
      <c r="K72" s="10">
        <f t="shared" si="21"/>
        <v>10</v>
      </c>
      <c r="L72" s="10">
        <f t="shared" si="21"/>
        <v>42</v>
      </c>
      <c r="M72" s="10">
        <f t="shared" si="21"/>
        <v>24</v>
      </c>
      <c r="N72" s="10">
        <f t="shared" si="21"/>
        <v>0</v>
      </c>
      <c r="O72" s="10">
        <f t="shared" si="21"/>
        <v>0</v>
      </c>
      <c r="P72" s="26"/>
    </row>
    <row r="73" spans="1:35" s="4" customFormat="1" ht="15.75">
      <c r="A73" s="28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6"/>
    </row>
    <row r="74" spans="1:35" s="4" customFormat="1" ht="18">
      <c r="A74" s="28"/>
      <c r="B74" s="30" t="s">
        <v>91</v>
      </c>
      <c r="C74" s="30"/>
      <c r="D74" s="30"/>
      <c r="E74" s="30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6"/>
    </row>
    <row r="75" spans="1:35" s="4" customFormat="1" ht="18">
      <c r="A75" s="28"/>
      <c r="B75" s="30"/>
      <c r="C75" s="30"/>
      <c r="D75" s="30"/>
      <c r="E75" s="30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6"/>
    </row>
    <row r="76" spans="1:35" s="4" customFormat="1" ht="18">
      <c r="A76" s="28"/>
      <c r="B76" s="30"/>
      <c r="C76" s="30"/>
      <c r="D76" s="30"/>
      <c r="E76" s="30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6"/>
    </row>
    <row r="77" spans="1:35" s="4" customFormat="1">
      <c r="A77" s="63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3"/>
      <c r="M77" s="73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14"/>
      <c r="AI77" s="14"/>
    </row>
    <row r="78" spans="1:35" s="4" customFormat="1">
      <c r="A78" s="31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3"/>
      <c r="Z78" s="33"/>
      <c r="AA78" s="33"/>
      <c r="AB78" s="33"/>
      <c r="AC78" s="33"/>
      <c r="AD78" s="33"/>
      <c r="AE78" s="33"/>
      <c r="AF78" s="33"/>
      <c r="AG78" s="33"/>
      <c r="AH78" s="14"/>
    </row>
    <row r="79" spans="1:35" s="4" customFormat="1">
      <c r="A79" s="31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14"/>
    </row>
    <row r="80" spans="1:35" s="4" customFormat="1">
      <c r="A80" s="31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3"/>
      <c r="Z80" s="33"/>
      <c r="AA80" s="33"/>
      <c r="AB80" s="33"/>
      <c r="AC80" s="33"/>
      <c r="AD80" s="33"/>
      <c r="AE80" s="33"/>
      <c r="AF80" s="33"/>
      <c r="AG80" s="33"/>
      <c r="AH80" s="14"/>
    </row>
    <row r="81" spans="1:34" s="4" customFormat="1">
      <c r="A81" s="31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3"/>
      <c r="Z81" s="33"/>
      <c r="AA81" s="33"/>
      <c r="AB81" s="33"/>
      <c r="AC81" s="33"/>
      <c r="AD81" s="33"/>
      <c r="AE81" s="33"/>
      <c r="AF81" s="33"/>
      <c r="AG81" s="33"/>
      <c r="AH81" s="14"/>
    </row>
    <row r="82" spans="1:34" s="4" customFormat="1">
      <c r="A82" s="31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3"/>
      <c r="Z82" s="33"/>
      <c r="AA82" s="33"/>
      <c r="AB82" s="33"/>
      <c r="AC82" s="33"/>
      <c r="AD82" s="33"/>
      <c r="AE82" s="33"/>
      <c r="AF82" s="33"/>
      <c r="AG82" s="33"/>
      <c r="AH82" s="14"/>
    </row>
    <row r="83" spans="1:34" s="4" customFormat="1">
      <c r="A83" s="31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3"/>
      <c r="Z83" s="33"/>
      <c r="AA83" s="33"/>
      <c r="AB83" s="33"/>
      <c r="AC83" s="33"/>
      <c r="AD83" s="33"/>
      <c r="AE83" s="33"/>
      <c r="AF83" s="33"/>
      <c r="AG83" s="33"/>
      <c r="AH83" s="14"/>
    </row>
    <row r="84" spans="1:34" s="4" customFormat="1">
      <c r="A84" s="31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3"/>
      <c r="Z84" s="33"/>
      <c r="AA84" s="33"/>
      <c r="AB84" s="33"/>
      <c r="AC84" s="33"/>
      <c r="AD84" s="33"/>
      <c r="AE84" s="33"/>
      <c r="AF84" s="33"/>
      <c r="AG84" s="33"/>
      <c r="AH84" s="14"/>
    </row>
    <row r="85" spans="1:34" s="4" customFormat="1">
      <c r="A85" s="31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3"/>
      <c r="Z85" s="33"/>
      <c r="AA85" s="33"/>
      <c r="AB85" s="33"/>
      <c r="AC85" s="33"/>
      <c r="AD85" s="33"/>
      <c r="AE85" s="33"/>
      <c r="AF85" s="33"/>
      <c r="AG85" s="33"/>
      <c r="AH85" s="14"/>
    </row>
    <row r="86" spans="1:34" s="4" customFormat="1">
      <c r="A86" s="31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3"/>
      <c r="Z86" s="33"/>
      <c r="AA86" s="33"/>
      <c r="AB86" s="33"/>
      <c r="AC86" s="33"/>
      <c r="AD86" s="33"/>
      <c r="AE86" s="33"/>
      <c r="AF86" s="33"/>
      <c r="AG86" s="33"/>
      <c r="AH86" s="14"/>
    </row>
    <row r="87" spans="1:34" s="4" customFormat="1">
      <c r="A87" s="31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3"/>
      <c r="Z87" s="33"/>
      <c r="AA87" s="33"/>
      <c r="AB87" s="33"/>
      <c r="AC87" s="33"/>
      <c r="AD87" s="33"/>
      <c r="AE87" s="33"/>
      <c r="AF87" s="33"/>
      <c r="AG87" s="33"/>
      <c r="AH87" s="14"/>
    </row>
    <row r="88" spans="1:34" s="4" customFormat="1">
      <c r="A88" s="31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3"/>
      <c r="Z88" s="33"/>
      <c r="AA88" s="33"/>
      <c r="AB88" s="33"/>
      <c r="AC88" s="33"/>
      <c r="AD88" s="33"/>
      <c r="AE88" s="33"/>
      <c r="AF88" s="33"/>
      <c r="AG88" s="33"/>
      <c r="AH88" s="14"/>
    </row>
    <row r="89" spans="1:34" s="4" customFormat="1">
      <c r="A89" s="31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3"/>
      <c r="Z89" s="33"/>
      <c r="AA89" s="33"/>
      <c r="AB89" s="33"/>
      <c r="AC89" s="33"/>
      <c r="AD89" s="33"/>
      <c r="AE89" s="33"/>
      <c r="AF89" s="33"/>
      <c r="AG89" s="33"/>
      <c r="AH89" s="14"/>
    </row>
    <row r="90" spans="1:34" s="4" customFormat="1">
      <c r="A90" s="31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3"/>
      <c r="Z90" s="33"/>
      <c r="AA90" s="33"/>
      <c r="AB90" s="33"/>
      <c r="AC90" s="33"/>
      <c r="AD90" s="33"/>
      <c r="AE90" s="33"/>
      <c r="AF90" s="33"/>
      <c r="AG90" s="33"/>
      <c r="AH90" s="14"/>
    </row>
    <row r="91" spans="1:34" s="4" customFormat="1">
      <c r="A91" s="31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3"/>
      <c r="Z91" s="33"/>
      <c r="AA91" s="33"/>
      <c r="AB91" s="33"/>
      <c r="AC91" s="33"/>
      <c r="AD91" s="33"/>
      <c r="AE91" s="33"/>
      <c r="AF91" s="33"/>
      <c r="AG91" s="33"/>
      <c r="AH91" s="14"/>
    </row>
    <row r="92" spans="1:34" s="4" customFormat="1">
      <c r="A92" s="31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3"/>
      <c r="Z92" s="33"/>
      <c r="AA92" s="33"/>
      <c r="AB92" s="33"/>
      <c r="AC92" s="33"/>
      <c r="AD92" s="33"/>
      <c r="AE92" s="33"/>
      <c r="AF92" s="33"/>
      <c r="AG92" s="33"/>
      <c r="AH92" s="14"/>
    </row>
    <row r="93" spans="1:34" s="4" customFormat="1">
      <c r="A93" s="31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3"/>
      <c r="Z93" s="33"/>
      <c r="AA93" s="33"/>
      <c r="AB93" s="33"/>
      <c r="AC93" s="33"/>
      <c r="AD93" s="33"/>
      <c r="AE93" s="33"/>
      <c r="AF93" s="33"/>
      <c r="AG93" s="33"/>
      <c r="AH93" s="14"/>
    </row>
    <row r="94" spans="1:34" s="4" customFormat="1">
      <c r="A94" s="31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3"/>
      <c r="Z94" s="33"/>
      <c r="AA94" s="33"/>
      <c r="AB94" s="33"/>
      <c r="AC94" s="33"/>
      <c r="AD94" s="33"/>
      <c r="AE94" s="33"/>
      <c r="AF94" s="33"/>
      <c r="AG94" s="33"/>
      <c r="AH94" s="14"/>
    </row>
    <row r="95" spans="1:34" s="4" customFormat="1">
      <c r="A95" s="31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3"/>
      <c r="Z95" s="33"/>
      <c r="AA95" s="33"/>
      <c r="AB95" s="33"/>
      <c r="AC95" s="33"/>
      <c r="AD95" s="33"/>
      <c r="AE95" s="33"/>
      <c r="AF95" s="33"/>
      <c r="AG95" s="33"/>
      <c r="AH95" s="14"/>
    </row>
    <row r="96" spans="1:34" s="4" customFormat="1">
      <c r="A96" s="31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14"/>
    </row>
    <row r="97" spans="1:34" s="4" customFormat="1">
      <c r="A97" s="31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3"/>
      <c r="Z97" s="33"/>
      <c r="AA97" s="33"/>
      <c r="AB97" s="33"/>
      <c r="AC97" s="33"/>
      <c r="AD97" s="33"/>
      <c r="AE97" s="33"/>
      <c r="AF97" s="33"/>
      <c r="AG97" s="33"/>
      <c r="AH97" s="14"/>
    </row>
    <row r="98" spans="1:34" s="4" customFormat="1">
      <c r="A98" s="31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3"/>
      <c r="Z98" s="33"/>
      <c r="AA98" s="33"/>
      <c r="AB98" s="33"/>
      <c r="AC98" s="33"/>
      <c r="AD98" s="33"/>
      <c r="AE98" s="33"/>
      <c r="AF98" s="33"/>
      <c r="AG98" s="33"/>
      <c r="AH98" s="14"/>
    </row>
    <row r="99" spans="1:34" s="4" customFormat="1">
      <c r="A99" s="31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3"/>
      <c r="Z99" s="33"/>
      <c r="AA99" s="33"/>
      <c r="AB99" s="33"/>
      <c r="AC99" s="33"/>
      <c r="AD99" s="33"/>
      <c r="AE99" s="33"/>
      <c r="AF99" s="33"/>
      <c r="AG99" s="33"/>
      <c r="AH99" s="14"/>
    </row>
    <row r="100" spans="1:34" s="4" customFormat="1">
      <c r="A100" s="31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3"/>
      <c r="Z100" s="32"/>
      <c r="AA100" s="33"/>
      <c r="AB100" s="32"/>
      <c r="AC100" s="33"/>
      <c r="AD100" s="32"/>
      <c r="AE100" s="33"/>
      <c r="AF100" s="32"/>
      <c r="AG100" s="33"/>
      <c r="AH100" s="14"/>
    </row>
    <row r="101" spans="1:34" s="4" customFormat="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</row>
    <row r="102" spans="1:34" s="4" customFormat="1">
      <c r="A102" s="1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</row>
    <row r="103" spans="1:34" s="4" customFormat="1" ht="15.75">
      <c r="A103" s="35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26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</row>
    <row r="104" spans="1:34" s="4" customFormat="1" ht="15.75">
      <c r="A104" s="35"/>
      <c r="B104" s="36"/>
      <c r="C104" s="36"/>
      <c r="D104" s="36"/>
      <c r="E104" s="36"/>
      <c r="F104" s="36"/>
      <c r="G104" s="36"/>
      <c r="H104" s="36"/>
      <c r="I104" s="36"/>
      <c r="J104" s="31"/>
      <c r="K104" s="14"/>
      <c r="L104" s="14"/>
      <c r="M104" s="14"/>
      <c r="N104" s="14"/>
      <c r="O104" s="14"/>
      <c r="P104" s="26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</row>
    <row r="105" spans="1:34" s="4" customFormat="1" ht="15.75">
      <c r="A105" s="35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</row>
    <row r="106" spans="1:34" s="4" customFormat="1" ht="15.75">
      <c r="A106" s="35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26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 s="4" customFormat="1" ht="15.75">
      <c r="A107" s="35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26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 s="4" customFormat="1" ht="15.75">
      <c r="A108" s="35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26"/>
      <c r="Q108" s="14"/>
      <c r="R108" s="14"/>
      <c r="S108" s="14"/>
      <c r="T108" s="37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 s="4" customFormat="1" ht="15.75">
      <c r="A109" s="35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26"/>
      <c r="Q109" s="14"/>
      <c r="R109" s="14"/>
      <c r="S109" s="14"/>
      <c r="T109" s="38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</row>
    <row r="110" spans="1:34" s="4" customFormat="1" ht="15.75">
      <c r="A110" s="35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26"/>
      <c r="Q110" s="14"/>
      <c r="R110" s="14"/>
      <c r="S110" s="14"/>
      <c r="T110" s="38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</row>
    <row r="111" spans="1:34" s="4" customFormat="1" ht="15.75">
      <c r="A111" s="35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26"/>
      <c r="Q111" s="14"/>
      <c r="R111" s="14"/>
      <c r="S111" s="14"/>
      <c r="T111" s="38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</row>
    <row r="112" spans="1:34" s="4" customFormat="1" ht="15.75">
      <c r="A112" s="35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26"/>
      <c r="Q112" s="14"/>
      <c r="R112" s="14"/>
      <c r="S112" s="14"/>
      <c r="T112" s="38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</row>
    <row r="113" spans="1:34" s="4" customFormat="1" ht="15.75">
      <c r="A113" s="3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6"/>
      <c r="Q113" s="14"/>
      <c r="R113" s="14"/>
      <c r="S113" s="14"/>
      <c r="T113" s="38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</row>
    <row r="114" spans="1:34" s="4" customFormat="1" ht="15.75">
      <c r="A114" s="35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26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</row>
    <row r="115" spans="1:34" s="4" customFormat="1" ht="15.75">
      <c r="A115" s="35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26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</row>
    <row r="116" spans="1:34" s="4" customFormat="1" ht="15.75">
      <c r="A116" s="35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26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</row>
    <row r="117" spans="1:34" s="4" customFormat="1" ht="15.75">
      <c r="A117" s="35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26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</row>
    <row r="118" spans="1:34" s="4" customFormat="1" ht="15.75">
      <c r="A118" s="35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26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</row>
    <row r="119" spans="1:34" s="4" customFormat="1" ht="15.75">
      <c r="A119" s="35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26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</row>
    <row r="120" spans="1:34" s="4" customFormat="1" ht="15.75">
      <c r="A120" s="35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26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</row>
    <row r="121" spans="1:34" s="4" customFormat="1" ht="15.75">
      <c r="A121" s="35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26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</row>
    <row r="122" spans="1:34" s="4" customFormat="1" ht="15.75">
      <c r="A122" s="35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26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</row>
    <row r="123" spans="1:34" s="4" customFormat="1" ht="15.75">
      <c r="A123" s="35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26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</row>
    <row r="124" spans="1:34" s="4" customFormat="1" ht="15.75">
      <c r="A124" s="3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6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</row>
    <row r="125" spans="1:34" s="4" customFormat="1" ht="15.75">
      <c r="A125" s="35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26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</row>
    <row r="126" spans="1:34" s="4" customFormat="1" ht="15.75">
      <c r="A126" s="35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26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</row>
    <row r="127" spans="1:34" s="4" customFormat="1" ht="15.75">
      <c r="A127" s="35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26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</row>
    <row r="128" spans="1:34" s="4" customFormat="1" ht="15.75">
      <c r="A128" s="35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26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</row>
    <row r="129" spans="1:34" s="4" customFormat="1" ht="15.75">
      <c r="A129" s="3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6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</row>
    <row r="130" spans="1:34" s="4" customFormat="1" ht="15.75">
      <c r="A130" s="28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6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</row>
    <row r="131" spans="1:34" s="4" customFormat="1" ht="15.7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26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</row>
    <row r="132" spans="1:34" s="4" customFormat="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</row>
    <row r="133" spans="1:34" s="4" customFormat="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</row>
    <row r="134" spans="1:34" s="4" customFormat="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</row>
    <row r="135" spans="1:34" s="4" customFormat="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</row>
    <row r="136" spans="1:34" s="4" customFormat="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</row>
    <row r="137" spans="1:34" s="4" customFormat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</row>
    <row r="138" spans="1:34" s="4" customFormat="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</row>
    <row r="139" spans="1:34" s="4" customFormat="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</row>
    <row r="140" spans="1:34" s="4" customFormat="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</row>
    <row r="141" spans="1:34" s="4" customFormat="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</row>
    <row r="142" spans="1:34" s="4" customFormat="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</row>
    <row r="143" spans="1:34" s="4" customFormat="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</row>
    <row r="144" spans="1:34" s="4" customFormat="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</row>
    <row r="145" spans="1:34" s="4" customFormat="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</row>
    <row r="146" spans="1:34" s="4" customFormat="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</row>
    <row r="147" spans="1:34" s="4" customFormat="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</row>
    <row r="148" spans="1:34" s="4" customFormat="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</row>
    <row r="149" spans="1:34" s="4" customFormat="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</row>
    <row r="150" spans="1:34" s="4" customFormat="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</row>
    <row r="151" spans="1:34" s="4" customFormat="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</row>
    <row r="152" spans="1:34" s="4" customFormat="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</row>
    <row r="153" spans="1:34" s="4" customFormat="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</row>
    <row r="154" spans="1:34" s="4" customFormat="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</row>
    <row r="155" spans="1:34" s="4" customFormat="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</row>
    <row r="156" spans="1:34" s="4" customFormat="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</row>
    <row r="157" spans="1:34" s="4" customFormat="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</row>
    <row r="158" spans="1:34" s="4" customFormat="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</row>
  </sheetData>
  <mergeCells count="33">
    <mergeCell ref="T77:U77"/>
    <mergeCell ref="V77:W77"/>
    <mergeCell ref="L77:M77"/>
    <mergeCell ref="N77:O77"/>
    <mergeCell ref="P77:Q77"/>
    <mergeCell ref="R77:S77"/>
    <mergeCell ref="AF77:AG77"/>
    <mergeCell ref="X77:Y77"/>
    <mergeCell ref="Z77:AA77"/>
    <mergeCell ref="AB77:AC77"/>
    <mergeCell ref="AD77:AE77"/>
    <mergeCell ref="N4:O4"/>
    <mergeCell ref="B77:C77"/>
    <mergeCell ref="D77:E77"/>
    <mergeCell ref="F77:G77"/>
    <mergeCell ref="H4:I4"/>
    <mergeCell ref="J4:K4"/>
    <mergeCell ref="H77:I77"/>
    <mergeCell ref="J77:K77"/>
    <mergeCell ref="L4:M4"/>
    <mergeCell ref="A4:A5"/>
    <mergeCell ref="D4:E4"/>
    <mergeCell ref="B4:C4"/>
    <mergeCell ref="F4:G4"/>
    <mergeCell ref="P4:Q4"/>
    <mergeCell ref="R4:S4"/>
    <mergeCell ref="T4:U4"/>
    <mergeCell ref="AD4:AE4"/>
    <mergeCell ref="AF4:AG4"/>
    <mergeCell ref="V4:W4"/>
    <mergeCell ref="X4:Y4"/>
    <mergeCell ref="Z4:AA4"/>
    <mergeCell ref="AB4:AC4"/>
  </mergeCells>
  <phoneticPr fontId="0" type="noConversion"/>
  <pageMargins left="0" right="0" top="0.33" bottom="0.4" header="0.41" footer="0.46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движение</vt:lpstr>
      <vt:lpstr>движение!Область_печати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информатика</cp:lastModifiedBy>
  <cp:lastPrinted>2018-05-15T12:57:54Z</cp:lastPrinted>
  <dcterms:created xsi:type="dcterms:W3CDTF">1996-10-08T23:32:33Z</dcterms:created>
  <dcterms:modified xsi:type="dcterms:W3CDTF">2018-06-14T04:58:21Z</dcterms:modified>
</cp:coreProperties>
</file>